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definedName name="\a">'Table 1'!#REF!</definedName>
    <definedName name="\b">'Table 1'!#REF!</definedName>
    <definedName name="_Regression_Int" localSheetId="2" hidden="1">1</definedName>
    <definedName name="FILENAME">'Table 1'!$A$33</definedName>
    <definedName name="_xlnm.Print_Area" localSheetId="1">'Overview'!$A$1:$B$17</definedName>
    <definedName name="_xlnm.Print_Area" localSheetId="2">'Table 1'!$A$1:$E$36</definedName>
    <definedName name="_xlnm.Print_Area" localSheetId="3">'Table 2'!$A$1:$I$21</definedName>
    <definedName name="_xlnm.Print_Area" localSheetId="4">'Table 3'!$A$1:$K$25</definedName>
    <definedName name="_xlnm.Print_Area" localSheetId="5">'Table 4'!$A$1:$K$24</definedName>
    <definedName name="_xlnm.Print_Area" localSheetId="6">'Table 5'!$A$1:$E$37</definedName>
    <definedName name="_xlnm.Print_Area" localSheetId="7">'Table 6'!$A$1:$G$36</definedName>
    <definedName name="Print_Area_MI" localSheetId="2">'Table 1'!#REF!</definedName>
  </definedNames>
  <calcPr fullCalcOnLoad="1" iterate="1" iterateCount="1" iterateDelta="0.001"/>
</workbook>
</file>

<file path=xl/sharedStrings.xml><?xml version="1.0" encoding="utf-8"?>
<sst xmlns="http://schemas.openxmlformats.org/spreadsheetml/2006/main" count="162" uniqueCount="93">
  <si>
    <t>An Overview, 1995</t>
  </si>
  <si>
    <t>Total Marriages</t>
  </si>
  <si>
    <t>Total Divorces and Annulments</t>
  </si>
  <si>
    <t>Median Age of the Bride</t>
  </si>
  <si>
    <t>Median Age of the Groom</t>
  </si>
  <si>
    <t>Median Age of Wife at Divorce Decree</t>
  </si>
  <si>
    <t>Median Age of Husband at Divorce Decree</t>
  </si>
  <si>
    <t>Median Duration of Marriage at Divorce Decree</t>
  </si>
  <si>
    <t>7 Years</t>
  </si>
  <si>
    <t>Source: Office of the State Registrar and Division of</t>
  </si>
  <si>
    <t xml:space="preserve">             Health Statistics, MDCH</t>
  </si>
  <si>
    <t>All Ages</t>
  </si>
  <si>
    <t>Rate</t>
  </si>
  <si>
    <t>Table 3.1</t>
  </si>
  <si>
    <t>Selected Years, 1920 - 1995</t>
  </si>
  <si>
    <t>YEAR</t>
  </si>
  <si>
    <t>Source:  Office of the State Registrar and Division of Health</t>
  </si>
  <si>
    <t xml:space="preserve">              Statistics, MDCH</t>
  </si>
  <si>
    <t>Table 3.2</t>
  </si>
  <si>
    <t>Michigan Occurrences, 1975, 1985 and 1995</t>
  </si>
  <si>
    <t>Males</t>
  </si>
  <si>
    <t xml:space="preserve">  20-24</t>
  </si>
  <si>
    <t xml:space="preserve">  25-34</t>
  </si>
  <si>
    <t xml:space="preserve">  35-44</t>
  </si>
  <si>
    <t xml:space="preserve">  45 or Over</t>
  </si>
  <si>
    <t xml:space="preserve">  Total</t>
  </si>
  <si>
    <t>Median Age at</t>
  </si>
  <si>
    <t>Last Birthday</t>
  </si>
  <si>
    <t>Source:  Office of the State Registrar and Division of Health Statistics, MDCH</t>
  </si>
  <si>
    <t>Table 3.3</t>
  </si>
  <si>
    <t>Number of Marriages of Bride by Age and Order of Marriage</t>
  </si>
  <si>
    <t>Michigan Occurrences, 1985 and 1995</t>
  </si>
  <si>
    <t>AGES</t>
  </si>
  <si>
    <t xml:space="preserve"> Under 20</t>
  </si>
  <si>
    <t xml:space="preserve"> 20-24</t>
  </si>
  <si>
    <t xml:space="preserve"> 25-29</t>
  </si>
  <si>
    <t xml:space="preserve"> 30-34</t>
  </si>
  <si>
    <t xml:space="preserve"> 35-39</t>
  </si>
  <si>
    <t xml:space="preserve"> 40-44</t>
  </si>
  <si>
    <t xml:space="preserve"> 45 or Over</t>
  </si>
  <si>
    <t xml:space="preserve"> Not Stated</t>
  </si>
  <si>
    <t>Table 3.4</t>
  </si>
  <si>
    <t>Number of Marriages of Groom by Age and Order of Marriage</t>
  </si>
  <si>
    <t>Table 3.5</t>
  </si>
  <si>
    <t>Number of Divorces and Annulments</t>
  </si>
  <si>
    <t>Michigan and United States Occurrences,</t>
  </si>
  <si>
    <t>1991</t>
  </si>
  <si>
    <t>Source: Office of the State Registrar and Division of Health Statistics, MDCH</t>
  </si>
  <si>
    <t>Year</t>
  </si>
  <si>
    <t>Table 3.6</t>
  </si>
  <si>
    <t xml:space="preserve">Estimated Number of Children Involved in Divorces and </t>
  </si>
  <si>
    <t xml:space="preserve">Annulments, Average Number of Children Per Decree, </t>
  </si>
  <si>
    <t>and Rate per 1,000 Children Under 18 Years of Age,</t>
  </si>
  <si>
    <t>---------</t>
  </si>
  <si>
    <t>----</t>
  </si>
  <si>
    <t>Rate per 1,000 Under 18 Years of Age</t>
  </si>
  <si>
    <t>Average Number of Children Per Decree</t>
  </si>
  <si>
    <t>Estimated Number of Children Involved</t>
  </si>
  <si>
    <t>Third or More Marriages</t>
  </si>
  <si>
    <t>Second Marriage</t>
  </si>
  <si>
    <t>Percent First Marriages</t>
  </si>
  <si>
    <t>First Marriages</t>
  </si>
  <si>
    <t>All Marriages</t>
  </si>
  <si>
    <t>Age in Years</t>
  </si>
  <si>
    <t>Michigan</t>
  </si>
  <si>
    <t>United States</t>
  </si>
  <si>
    <t>Divorce and Annulment Rates</t>
  </si>
  <si>
    <t>Number</t>
  </si>
  <si>
    <t>Note: Rates are number of persons whose marriage ended in divorce or annulment per 1,000 population. In 1974 Michigan data is an estimate. The United States data for 1991 thru 1995 are provisional.</t>
  </si>
  <si>
    <t>Ages</t>
  </si>
  <si>
    <t xml:space="preserve">--- </t>
  </si>
  <si>
    <t>Median Age at Last Birthday</t>
  </si>
  <si>
    <r>
      <t xml:space="preserve">  Under 20</t>
    </r>
    <r>
      <rPr>
        <vertAlign val="superscript"/>
        <sz val="10"/>
        <rFont val="Arial"/>
        <family val="2"/>
      </rPr>
      <t>2</t>
    </r>
  </si>
  <si>
    <t>Note: Rates are number of persons married per 1,000 population. The population 15 - 19 used to obtain rate for the under 20 row.</t>
  </si>
  <si>
    <t>Marriages and Marriage Rates</t>
  </si>
  <si>
    <r>
      <t>Michigan and United States</t>
    </r>
    <r>
      <rPr>
        <sz val="10"/>
        <rFont val="Arial"/>
        <family val="2"/>
      </rPr>
      <t xml:space="preserve"> Occurrences,</t>
    </r>
  </si>
  <si>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1991 thru 1995 are provisional.</t>
  </si>
  <si>
    <t>Note: Rates are number of persons married or divorces per 1,000 population.</t>
  </si>
  <si>
    <t>Females</t>
  </si>
  <si>
    <t>1975 Rate</t>
  </si>
  <si>
    <t>1985 Rate</t>
  </si>
  <si>
    <r>
      <t>Number of Marriages and Marriage Rates</t>
    </r>
    <r>
      <rPr>
        <b/>
        <sz val="10"/>
        <rFont val="Arial"/>
        <family val="2"/>
      </rPr>
      <t xml:space="preserve"> by Age and Sex</t>
    </r>
  </si>
  <si>
    <t>Marriage Rate</t>
  </si>
  <si>
    <t>Divorce Rate</t>
  </si>
  <si>
    <t>Index</t>
  </si>
  <si>
    <r>
      <t>Table 1</t>
    </r>
    <r>
      <rPr>
        <sz val="10"/>
        <rFont val="Comic Sans MS"/>
        <family val="4"/>
      </rPr>
      <t xml:space="preserve">  Marriages and Marriage Rates, Michigan and United States Occurrences, Selected Years, 1900 - 1995</t>
    </r>
  </si>
  <si>
    <r>
      <t>Table 2</t>
    </r>
    <r>
      <rPr>
        <sz val="10"/>
        <rFont val="Comic Sans MS"/>
        <family val="4"/>
      </rPr>
      <t xml:space="preserve">  Number of Marriages and Marriage Rates by Age and Sex, Michigan Occurrences, 1975, 1985 and 1995</t>
    </r>
  </si>
  <si>
    <r>
      <t>Table 3</t>
    </r>
    <r>
      <rPr>
        <sz val="10"/>
        <rFont val="Comic Sans MS"/>
        <family val="4"/>
      </rPr>
      <t xml:space="preserve">  Number of Marriages of Brides by Age and Order of Marriage, Michigan Occurrences, 1985 and 1995</t>
    </r>
  </si>
  <si>
    <r>
      <t>Table 4</t>
    </r>
    <r>
      <rPr>
        <sz val="10"/>
        <rFont val="Comic Sans MS"/>
        <family val="4"/>
      </rPr>
      <t xml:space="preserve">  Number of Marriages of Grooms by Age and Order of Marriage, Michigan Occurrences, 1985 and 1995</t>
    </r>
  </si>
  <si>
    <r>
      <t>Table 5</t>
    </r>
    <r>
      <rPr>
        <sz val="10"/>
        <rFont val="Comic Sans MS"/>
        <family val="4"/>
      </rPr>
      <t xml:space="preserve">  Number of Divorces and Annulments, Divorce and Annulment Rates, Michigan and United States Occurrences, Selected Years, 1900 - 1995</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</si>
  <si>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1960 - 1995</t>
    </r>
  </si>
  <si>
    <t>Selected Years, 1900 - 1995</t>
  </si>
  <si>
    <t>Michigan and United States, Selected Years 1960 - 1995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</si>
</sst>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s>
  <fonts count="1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vertAlign val="superscrip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1">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05">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7" fontId="5" fillId="0" borderId="0" xfId="0" applyNumberFormat="1" applyFont="1" applyAlignment="1">
      <alignment/>
    </xf>
    <xf numFmtId="164" fontId="5" fillId="0" borderId="0" xfId="0" applyFont="1" applyAlignment="1" applyProtection="1">
      <alignment horizontal="centerContinuous"/>
      <protection/>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5" fillId="0" borderId="1" xfId="0" applyFont="1" applyBorder="1" applyAlignment="1">
      <alignment/>
    </xf>
    <xf numFmtId="164" fontId="5" fillId="0" borderId="2" xfId="0" applyFont="1" applyBorder="1" applyAlignment="1">
      <alignment/>
    </xf>
    <xf numFmtId="164" fontId="5" fillId="0" borderId="0" xfId="0" applyFont="1" applyBorder="1" applyAlignment="1">
      <alignment/>
    </xf>
    <xf numFmtId="37" fontId="5" fillId="0" borderId="1" xfId="0" applyNumberFormat="1" applyFont="1" applyBorder="1" applyAlignment="1" applyProtection="1">
      <alignment/>
      <protection/>
    </xf>
    <xf numFmtId="168" fontId="5" fillId="0" borderId="2" xfId="0" applyNumberFormat="1" applyFont="1" applyBorder="1" applyAlignment="1" applyProtection="1">
      <alignment/>
      <protection/>
    </xf>
    <xf numFmtId="166" fontId="5" fillId="0" borderId="0" xfId="0" applyNumberFormat="1" applyFont="1" applyBorder="1" applyAlignment="1" applyProtection="1">
      <alignment/>
      <protection/>
    </xf>
    <xf numFmtId="164" fontId="5" fillId="0" borderId="1" xfId="0" applyFont="1" applyBorder="1" applyAlignment="1" applyProtection="1">
      <alignment horizontal="center"/>
      <protection/>
    </xf>
    <xf numFmtId="37" fontId="5" fillId="0" borderId="2" xfId="0" applyNumberFormat="1" applyFont="1" applyBorder="1" applyAlignment="1" applyProtection="1">
      <alignment/>
      <protection/>
    </xf>
    <xf numFmtId="166" fontId="5" fillId="0" borderId="2" xfId="0" applyNumberFormat="1" applyFont="1" applyBorder="1" applyAlignment="1" applyProtection="1">
      <alignment/>
      <protection/>
    </xf>
    <xf numFmtId="164" fontId="5" fillId="0" borderId="2" xfId="0" applyFont="1" applyBorder="1" applyAlignment="1" applyProtection="1">
      <alignment/>
      <protection/>
    </xf>
    <xf numFmtId="164" fontId="5" fillId="0" borderId="1" xfId="0" applyFont="1" applyBorder="1" applyAlignment="1">
      <alignment horizontal="center"/>
    </xf>
    <xf numFmtId="168" fontId="5" fillId="0" borderId="2" xfId="0" applyNumberFormat="1" applyFont="1" applyBorder="1" applyAlignment="1" applyProtection="1">
      <alignment horizontal="right"/>
      <protection/>
    </xf>
    <xf numFmtId="166" fontId="5" fillId="0" borderId="2" xfId="0" applyNumberFormat="1" applyFont="1" applyBorder="1" applyAlignment="1" applyProtection="1">
      <alignment horizontal="right"/>
      <protection/>
    </xf>
    <xf numFmtId="37" fontId="5" fillId="0" borderId="3" xfId="0" applyNumberFormat="1" applyFont="1" applyBorder="1" applyAlignment="1" applyProtection="1">
      <alignment/>
      <protection/>
    </xf>
    <xf numFmtId="166" fontId="5" fillId="0" borderId="4" xfId="0" applyNumberFormat="1" applyFont="1" applyBorder="1" applyAlignment="1" applyProtection="1">
      <alignment/>
      <protection/>
    </xf>
    <xf numFmtId="164" fontId="5" fillId="0" borderId="3" xfId="0" applyFont="1" applyBorder="1" applyAlignment="1" applyProtection="1">
      <alignment horizontal="center"/>
      <protection/>
    </xf>
    <xf numFmtId="168" fontId="5" fillId="0" borderId="5" xfId="0" applyNumberFormat="1" applyFont="1" applyBorder="1" applyAlignment="1" applyProtection="1">
      <alignment horizontal="right"/>
      <protection/>
    </xf>
    <xf numFmtId="166" fontId="5" fillId="0" borderId="5" xfId="0" applyNumberFormat="1" applyFont="1" applyBorder="1" applyAlignment="1" applyProtection="1">
      <alignment horizontal="right"/>
      <protection/>
    </xf>
    <xf numFmtId="164" fontId="5" fillId="0" borderId="0" xfId="0" applyFont="1" applyAlignment="1" applyProtection="1">
      <alignment horizontal="left"/>
      <protection/>
    </xf>
    <xf numFmtId="166" fontId="5" fillId="0" borderId="2" xfId="0" applyNumberFormat="1" applyFont="1" applyBorder="1" applyAlignment="1">
      <alignment/>
    </xf>
    <xf numFmtId="166" fontId="5" fillId="0" borderId="0" xfId="0" applyNumberFormat="1" applyFont="1" applyBorder="1" applyAlignment="1">
      <alignment/>
    </xf>
    <xf numFmtId="166" fontId="5" fillId="0" borderId="5" xfId="0" applyNumberFormat="1" applyFont="1" applyBorder="1" applyAlignment="1" applyProtection="1">
      <alignment/>
      <protection/>
    </xf>
    <xf numFmtId="37" fontId="5" fillId="0" borderId="1" xfId="0" applyNumberFormat="1" applyFont="1" applyBorder="1" applyAlignment="1">
      <alignment/>
    </xf>
    <xf numFmtId="37" fontId="5" fillId="0" borderId="1" xfId="0" applyNumberFormat="1" applyFont="1" applyBorder="1" applyAlignment="1" applyProtection="1">
      <alignment horizontal="right"/>
      <protection/>
    </xf>
    <xf numFmtId="166" fontId="5" fillId="0" borderId="0" xfId="0" applyNumberFormat="1" applyFont="1" applyBorder="1" applyAlignment="1" applyProtection="1">
      <alignment horizontal="right"/>
      <protection/>
    </xf>
    <xf numFmtId="164" fontId="5" fillId="0" borderId="1" xfId="0" applyFont="1" applyBorder="1" applyAlignment="1" applyProtection="1" quotePrefix="1">
      <alignment horizontal="center"/>
      <protection/>
    </xf>
    <xf numFmtId="37" fontId="5" fillId="0" borderId="1" xfId="0" applyNumberFormat="1" applyFont="1" applyBorder="1" applyAlignment="1" applyProtection="1">
      <alignment/>
      <protection/>
    </xf>
    <xf numFmtId="164" fontId="5" fillId="0" borderId="0" xfId="0" applyFont="1" applyBorder="1" applyAlignment="1" applyProtection="1">
      <alignment/>
      <protection/>
    </xf>
    <xf numFmtId="37" fontId="5" fillId="0" borderId="2" xfId="0" applyNumberFormat="1" applyFont="1" applyBorder="1" applyAlignment="1" applyProtection="1">
      <alignment/>
      <protection/>
    </xf>
    <xf numFmtId="166" fontId="5" fillId="0" borderId="2" xfId="0" applyNumberFormat="1" applyFont="1" applyBorder="1" applyAlignment="1" applyProtection="1">
      <alignment/>
      <protection/>
    </xf>
    <xf numFmtId="164" fontId="5" fillId="0" borderId="4" xfId="0" applyFont="1" applyBorder="1" applyAlignment="1" applyProtection="1">
      <alignment/>
      <protection/>
    </xf>
    <xf numFmtId="164" fontId="5" fillId="0" borderId="3" xfId="0" applyFont="1" applyBorder="1" applyAlignment="1" applyProtection="1" quotePrefix="1">
      <alignment horizontal="center"/>
      <protection/>
    </xf>
    <xf numFmtId="37" fontId="5" fillId="0" borderId="5" xfId="0" applyNumberFormat="1" applyFont="1" applyBorder="1" applyAlignment="1" applyProtection="1">
      <alignment/>
      <protection/>
    </xf>
    <xf numFmtId="166" fontId="5" fillId="0" borderId="5" xfId="0" applyNumberFormat="1" applyFont="1" applyBorder="1" applyAlignment="1" applyProtection="1">
      <alignment/>
      <protection/>
    </xf>
    <xf numFmtId="164" fontId="5" fillId="0" borderId="3" xfId="0" applyFont="1" applyBorder="1" applyAlignment="1">
      <alignment horizontal="center"/>
    </xf>
    <xf numFmtId="37" fontId="5" fillId="0" borderId="3" xfId="0" applyNumberFormat="1" applyFont="1" applyBorder="1" applyAlignment="1" applyProtection="1">
      <alignment/>
      <protection/>
    </xf>
    <xf numFmtId="165" fontId="5" fillId="0" borderId="0" xfId="0" applyNumberFormat="1" applyFont="1" applyAlignment="1" applyProtection="1">
      <alignment/>
      <protection/>
    </xf>
    <xf numFmtId="164" fontId="5" fillId="0" borderId="6" xfId="0" applyFont="1" applyBorder="1" applyAlignment="1" applyProtection="1">
      <alignment horizontal="centerContinuous"/>
      <protection/>
    </xf>
    <xf numFmtId="164" fontId="5" fillId="0" borderId="7" xfId="0" applyFont="1" applyBorder="1" applyAlignment="1" applyProtection="1">
      <alignment horizontal="centerContinuous"/>
      <protection/>
    </xf>
    <xf numFmtId="164" fontId="5" fillId="0" borderId="8" xfId="0" applyFont="1" applyBorder="1" applyAlignment="1" applyProtection="1">
      <alignment horizontal="left"/>
      <protection/>
    </xf>
    <xf numFmtId="37" fontId="5" fillId="0" borderId="7" xfId="0" applyNumberFormat="1" applyFont="1" applyBorder="1" applyAlignment="1" applyProtection="1">
      <alignment/>
      <protection/>
    </xf>
    <xf numFmtId="166" fontId="5" fillId="0" borderId="7" xfId="0" applyNumberFormat="1" applyFont="1" applyBorder="1" applyAlignment="1" applyProtection="1">
      <alignment/>
      <protection/>
    </xf>
    <xf numFmtId="164" fontId="5" fillId="0" borderId="1" xfId="0" applyFont="1" applyBorder="1" applyAlignment="1" applyProtection="1">
      <alignment horizontal="left"/>
      <protection/>
    </xf>
    <xf numFmtId="37" fontId="5" fillId="0" borderId="2" xfId="0" applyNumberFormat="1" applyFont="1" applyBorder="1" applyAlignment="1" applyProtection="1" quotePrefix="1">
      <alignment horizontal="right"/>
      <protection/>
    </xf>
    <xf numFmtId="164" fontId="5" fillId="0" borderId="3" xfId="0" applyFont="1" applyBorder="1" applyAlignment="1" applyProtection="1">
      <alignment horizontal="left"/>
      <protection/>
    </xf>
    <xf numFmtId="37" fontId="5" fillId="0" borderId="5" xfId="0" applyNumberFormat="1" applyFont="1" applyBorder="1" applyAlignment="1" applyProtection="1">
      <alignment/>
      <protection/>
    </xf>
    <xf numFmtId="37" fontId="5" fillId="0" borderId="5" xfId="0" applyNumberFormat="1" applyFont="1" applyBorder="1" applyAlignment="1" applyProtection="1">
      <alignment horizontal="right"/>
      <protection/>
    </xf>
    <xf numFmtId="164" fontId="5" fillId="0" borderId="0" xfId="0" applyFont="1" applyAlignment="1" applyProtection="1">
      <alignment horizontal="fill"/>
      <protection/>
    </xf>
    <xf numFmtId="37" fontId="5" fillId="0" borderId="5" xfId="0" applyNumberFormat="1" applyFont="1" applyBorder="1" applyAlignment="1" applyProtection="1" quotePrefix="1">
      <alignment horizontal="right"/>
      <protection/>
    </xf>
    <xf numFmtId="164" fontId="5" fillId="0" borderId="8" xfId="0" applyFont="1" applyBorder="1" applyAlignment="1">
      <alignment horizontal="center" vertical="center" wrapText="1"/>
    </xf>
    <xf numFmtId="164" fontId="5" fillId="0" borderId="8" xfId="0" applyFont="1" applyBorder="1" applyAlignment="1" applyProtection="1">
      <alignment horizontal="center" vertical="center"/>
      <protection/>
    </xf>
    <xf numFmtId="164" fontId="5" fillId="0" borderId="8" xfId="0" applyFont="1" applyBorder="1" applyAlignment="1">
      <alignment horizontal="center" vertical="center"/>
    </xf>
    <xf numFmtId="37" fontId="5" fillId="0" borderId="8" xfId="0" applyNumberFormat="1" applyFont="1" applyBorder="1" applyAlignment="1" applyProtection="1">
      <alignment/>
      <protection/>
    </xf>
    <xf numFmtId="37" fontId="5" fillId="0" borderId="3" xfId="0" applyNumberFormat="1" applyFont="1" applyBorder="1" applyAlignment="1" applyProtection="1" quotePrefix="1">
      <alignment horizontal="right"/>
      <protection/>
    </xf>
    <xf numFmtId="37" fontId="5" fillId="0" borderId="1" xfId="0" applyNumberFormat="1" applyFont="1" applyBorder="1" applyAlignment="1" applyProtection="1" quotePrefix="1">
      <alignment horizontal="right"/>
      <protection/>
    </xf>
    <xf numFmtId="164" fontId="5" fillId="0" borderId="6" xfId="0" applyFont="1" applyBorder="1" applyAlignment="1">
      <alignment horizontal="centerContinuous"/>
    </xf>
    <xf numFmtId="164" fontId="5" fillId="0" borderId="7" xfId="0" applyFont="1" applyBorder="1" applyAlignment="1">
      <alignment horizontal="centerContinuous"/>
    </xf>
    <xf numFmtId="164" fontId="5" fillId="0" borderId="2" xfId="0" applyFont="1" applyBorder="1" applyAlignment="1" applyProtection="1">
      <alignment horizontal="center"/>
      <protection/>
    </xf>
    <xf numFmtId="164" fontId="5" fillId="0" borderId="0" xfId="0" applyFont="1" applyBorder="1" applyAlignment="1" applyProtection="1">
      <alignment horizontal="centerContinuous"/>
      <protection/>
    </xf>
    <xf numFmtId="164" fontId="5" fillId="0" borderId="2" xfId="0" applyFont="1" applyBorder="1" applyAlignment="1" applyProtection="1">
      <alignment horizontal="centerContinuous"/>
      <protection/>
    </xf>
    <xf numFmtId="164" fontId="5" fillId="0" borderId="5" xfId="0" applyFont="1" applyBorder="1" applyAlignment="1" applyProtection="1">
      <alignment horizontal="center"/>
      <protection/>
    </xf>
    <xf numFmtId="164" fontId="5" fillId="0" borderId="7" xfId="0" applyFont="1" applyBorder="1" applyAlignment="1" applyProtection="1">
      <alignment horizontal="center"/>
      <protection/>
    </xf>
    <xf numFmtId="167" fontId="5" fillId="0" borderId="2" xfId="0" applyNumberFormat="1" applyFont="1" applyBorder="1" applyAlignment="1" applyProtection="1">
      <alignment/>
      <protection/>
    </xf>
    <xf numFmtId="164" fontId="5" fillId="0" borderId="2" xfId="0" applyFont="1" applyBorder="1" applyAlignment="1">
      <alignment horizontal="center"/>
    </xf>
    <xf numFmtId="164" fontId="0" fillId="0" borderId="0" xfId="0" applyFont="1" applyAlignment="1">
      <alignment/>
    </xf>
    <xf numFmtId="164" fontId="7" fillId="0" borderId="0" xfId="0" applyFont="1" applyAlignment="1">
      <alignment horizontal="center"/>
    </xf>
    <xf numFmtId="37" fontId="5" fillId="0" borderId="7" xfId="0" applyNumberFormat="1" applyFont="1" applyBorder="1" applyAlignment="1">
      <alignment/>
    </xf>
    <xf numFmtId="166" fontId="5" fillId="0" borderId="7" xfId="0" applyNumberFormat="1" applyFont="1" applyBorder="1" applyAlignment="1">
      <alignment/>
    </xf>
    <xf numFmtId="164" fontId="5" fillId="0" borderId="7" xfId="0" applyFont="1" applyBorder="1" applyAlignment="1">
      <alignment/>
    </xf>
    <xf numFmtId="164" fontId="5" fillId="0" borderId="7" xfId="0" applyFont="1" applyBorder="1" applyAlignment="1">
      <alignment horizontal="right"/>
    </xf>
    <xf numFmtId="164" fontId="5" fillId="0" borderId="8" xfId="0" applyFont="1" applyBorder="1" applyAlignment="1">
      <alignment/>
    </xf>
    <xf numFmtId="164" fontId="5" fillId="0" borderId="8" xfId="0" applyFont="1" applyBorder="1" applyAlignment="1" applyProtection="1">
      <alignment horizontal="left" vertical="center" wrapText="1"/>
      <protection/>
    </xf>
    <xf numFmtId="164" fontId="5" fillId="0" borderId="7" xfId="0" applyFont="1" applyBorder="1" applyAlignment="1" applyProtection="1">
      <alignment/>
      <protection/>
    </xf>
    <xf numFmtId="167" fontId="5" fillId="0" borderId="7" xfId="0" applyNumberFormat="1" applyFont="1" applyBorder="1" applyAlignment="1" applyProtection="1">
      <alignment/>
      <protection/>
    </xf>
    <xf numFmtId="164" fontId="5" fillId="0" borderId="0" xfId="0" applyFont="1" applyAlignment="1">
      <alignment vertical="center" wrapText="1"/>
    </xf>
    <xf numFmtId="164" fontId="5" fillId="0" borderId="9" xfId="0" applyFont="1" applyBorder="1" applyAlignment="1">
      <alignment horizontal="center" vertical="center"/>
    </xf>
    <xf numFmtId="164" fontId="5" fillId="0" borderId="3" xfId="0" applyFont="1" applyBorder="1" applyAlignment="1">
      <alignment horizontal="center" vertical="center"/>
    </xf>
    <xf numFmtId="164" fontId="5" fillId="0" borderId="8" xfId="0" applyFont="1" applyBorder="1" applyAlignment="1">
      <alignment horizontal="center"/>
    </xf>
    <xf numFmtId="164" fontId="0" fillId="0" borderId="1" xfId="0" applyFont="1" applyBorder="1" applyAlignment="1">
      <alignment horizontal="center" vertical="center"/>
    </xf>
    <xf numFmtId="164" fontId="0" fillId="0" borderId="3" xfId="0" applyFont="1" applyBorder="1" applyAlignment="1">
      <alignment horizontal="center" vertical="center"/>
    </xf>
    <xf numFmtId="164" fontId="0" fillId="0" borderId="0" xfId="0" applyAlignment="1">
      <alignment/>
    </xf>
    <xf numFmtId="164" fontId="5" fillId="0" borderId="10" xfId="0" applyFont="1" applyBorder="1" applyAlignment="1">
      <alignment horizontal="center" vertical="center"/>
    </xf>
    <xf numFmtId="164" fontId="0" fillId="0" borderId="6" xfId="0" applyBorder="1" applyAlignment="1">
      <alignment/>
    </xf>
    <xf numFmtId="164" fontId="0" fillId="0" borderId="7" xfId="0" applyBorder="1" applyAlignment="1">
      <alignment/>
    </xf>
    <xf numFmtId="164" fontId="5" fillId="0" borderId="9" xfId="0" applyFont="1" applyBorder="1" applyAlignment="1" applyProtection="1">
      <alignment horizontal="center" vertical="center" wrapText="1"/>
      <protection/>
    </xf>
    <xf numFmtId="164" fontId="0" fillId="0" borderId="3" xfId="0" applyBorder="1" applyAlignment="1">
      <alignment horizontal="center" vertical="center" wrapText="1"/>
    </xf>
    <xf numFmtId="164" fontId="5" fillId="0" borderId="9" xfId="0" applyFont="1" applyBorder="1" applyAlignment="1">
      <alignment horizontal="center" vertical="center" wrapText="1"/>
    </xf>
    <xf numFmtId="164" fontId="5" fillId="0" borderId="9" xfId="0" applyFont="1" applyBorder="1" applyAlignment="1" applyProtection="1">
      <alignment horizontal="center" vertical="center"/>
      <protection/>
    </xf>
    <xf numFmtId="164" fontId="0" fillId="0" borderId="1" xfId="0" applyFont="1" applyBorder="1" applyAlignment="1">
      <alignment horizontal="center" vertical="center" wrapText="1"/>
    </xf>
    <xf numFmtId="164" fontId="0" fillId="0" borderId="3" xfId="0" applyFont="1" applyBorder="1" applyAlignment="1">
      <alignment horizontal="center" vertical="center" wrapText="1"/>
    </xf>
    <xf numFmtId="164" fontId="0" fillId="0" borderId="3" xfId="0" applyBorder="1" applyAlignment="1">
      <alignment horizontal="center" vertical="center"/>
    </xf>
    <xf numFmtId="164" fontId="8" fillId="0" borderId="0" xfId="0" applyFont="1" applyAlignment="1">
      <alignment horizontal="center"/>
    </xf>
    <xf numFmtId="164" fontId="8" fillId="0" borderId="0" xfId="0" applyFont="1" applyAlignment="1">
      <alignment/>
    </xf>
    <xf numFmtId="164" fontId="9" fillId="0" borderId="0" xfId="0" applyFont="1" applyAlignment="1">
      <alignment/>
    </xf>
    <xf numFmtId="164" fontId="8" fillId="0" borderId="0" xfId="0" applyFont="1" applyAlignment="1">
      <alignment/>
    </xf>
    <xf numFmtId="164" fontId="9" fillId="0" borderId="0" xfId="0" applyFont="1" applyAlignment="1">
      <alignment wrapText="1"/>
    </xf>
    <xf numFmtId="164" fontId="7" fillId="0" borderId="0" xfId="0" applyFont="1" applyAlignment="1" applyProtection="1">
      <alignment wrapText="1"/>
      <protection/>
    </xf>
    <xf numFmtId="164" fontId="5"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99" customWidth="1"/>
    <col min="2" max="16384" width="9.00390625" style="99" customWidth="1"/>
  </cols>
  <sheetData>
    <row r="1" ht="15">
      <c r="A1" s="98" t="s">
        <v>84</v>
      </c>
    </row>
    <row r="2" spans="1:5" ht="16.5">
      <c r="A2" s="100" t="s">
        <v>85</v>
      </c>
      <c r="B2" s="101"/>
      <c r="C2" s="101"/>
      <c r="D2" s="101"/>
      <c r="E2" s="101"/>
    </row>
    <row r="3" spans="1:7" ht="16.5">
      <c r="A3" s="100" t="s">
        <v>86</v>
      </c>
      <c r="B3" s="101"/>
      <c r="C3" s="101"/>
      <c r="D3" s="101"/>
      <c r="E3" s="101"/>
      <c r="F3" s="101"/>
      <c r="G3" s="101"/>
    </row>
    <row r="4" spans="1:11" ht="16.5">
      <c r="A4" s="100" t="s">
        <v>87</v>
      </c>
      <c r="B4" s="101"/>
      <c r="C4" s="101"/>
      <c r="D4" s="101"/>
      <c r="E4" s="101"/>
      <c r="F4" s="101"/>
      <c r="G4" s="101"/>
      <c r="H4" s="101"/>
      <c r="I4" s="101"/>
      <c r="J4" s="101"/>
      <c r="K4" s="101"/>
    </row>
    <row r="5" spans="1:11" ht="16.5">
      <c r="A5" s="100" t="s">
        <v>88</v>
      </c>
      <c r="B5" s="101"/>
      <c r="C5" s="101"/>
      <c r="D5" s="101"/>
      <c r="E5" s="101"/>
      <c r="F5" s="101"/>
      <c r="G5" s="101"/>
      <c r="H5" s="101"/>
      <c r="I5" s="101"/>
      <c r="J5" s="101"/>
      <c r="K5" s="101"/>
    </row>
    <row r="6" spans="1:11" ht="36.75" customHeight="1">
      <c r="A6" s="102" t="s">
        <v>89</v>
      </c>
      <c r="B6" s="101"/>
      <c r="C6" s="101"/>
      <c r="D6" s="101"/>
      <c r="E6" s="101"/>
      <c r="F6" s="101"/>
      <c r="G6" s="101"/>
      <c r="H6" s="101"/>
      <c r="I6" s="101"/>
      <c r="J6" s="101"/>
      <c r="K6" s="101"/>
    </row>
    <row r="7" spans="1:11" ht="33.75" customHeight="1">
      <c r="A7" s="103" t="s">
        <v>90</v>
      </c>
      <c r="B7" s="101"/>
      <c r="C7" s="101"/>
      <c r="D7" s="101"/>
      <c r="E7" s="101"/>
      <c r="F7" s="101"/>
      <c r="G7" s="101"/>
      <c r="H7" s="101"/>
      <c r="I7" s="101"/>
      <c r="J7" s="101"/>
      <c r="K7" s="101"/>
    </row>
    <row r="8" spans="2:7" ht="15">
      <c r="B8" s="104"/>
      <c r="C8" s="104"/>
      <c r="D8" s="104"/>
      <c r="E8" s="104"/>
      <c r="F8" s="104"/>
      <c r="G8" s="104"/>
    </row>
    <row r="9" spans="1:7" ht="15">
      <c r="A9" s="104"/>
      <c r="B9" s="104"/>
      <c r="C9" s="104"/>
      <c r="D9" s="104"/>
      <c r="E9" s="104"/>
      <c r="F9" s="104"/>
      <c r="G9" s="104"/>
    </row>
    <row r="10" spans="1:7" ht="15">
      <c r="A10" s="104"/>
      <c r="B10" s="104"/>
      <c r="C10" s="104"/>
      <c r="D10" s="104"/>
      <c r="E10" s="104"/>
      <c r="F10" s="104"/>
      <c r="G10" s="104"/>
    </row>
    <row r="11" spans="1:7" ht="15">
      <c r="A11" s="104"/>
      <c r="B11" s="104"/>
      <c r="C11" s="104"/>
      <c r="D11" s="104"/>
      <c r="E11" s="104"/>
      <c r="F11" s="104"/>
      <c r="G11" s="10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9.00390625" defaultRowHeight="12.75"/>
  <cols>
    <col min="1" max="1" width="41.25390625" style="2" customWidth="1"/>
    <col min="2" max="16384" width="9.00390625" style="2" customWidth="1"/>
  </cols>
  <sheetData>
    <row r="2" ht="12.75">
      <c r="A2" s="72" t="s">
        <v>0</v>
      </c>
    </row>
    <row r="4" spans="1:2" ht="15" customHeight="1">
      <c r="A4" s="77" t="s">
        <v>1</v>
      </c>
      <c r="B4" s="73">
        <v>71042</v>
      </c>
    </row>
    <row r="5" spans="1:2" ht="15" customHeight="1">
      <c r="A5" s="77" t="s">
        <v>2</v>
      </c>
      <c r="B5" s="73">
        <v>39449</v>
      </c>
    </row>
    <row r="6" spans="1:2" ht="15" customHeight="1">
      <c r="A6" s="77" t="s">
        <v>82</v>
      </c>
      <c r="B6" s="74">
        <v>15</v>
      </c>
    </row>
    <row r="7" spans="1:2" ht="15" customHeight="1">
      <c r="A7" s="77" t="s">
        <v>83</v>
      </c>
      <c r="B7" s="74">
        <v>8.3</v>
      </c>
    </row>
    <row r="8" spans="1:2" ht="15" customHeight="1">
      <c r="A8" s="77" t="s">
        <v>3</v>
      </c>
      <c r="B8" s="75">
        <v>27</v>
      </c>
    </row>
    <row r="9" spans="1:2" ht="15" customHeight="1">
      <c r="A9" s="77" t="s">
        <v>4</v>
      </c>
      <c r="B9" s="75">
        <v>29</v>
      </c>
    </row>
    <row r="10" spans="1:2" ht="15" customHeight="1">
      <c r="A10" s="77" t="s">
        <v>5</v>
      </c>
      <c r="B10" s="75">
        <v>35</v>
      </c>
    </row>
    <row r="11" spans="1:2" ht="15" customHeight="1">
      <c r="A11" s="77" t="s">
        <v>6</v>
      </c>
      <c r="B11" s="75">
        <v>37</v>
      </c>
    </row>
    <row r="12" spans="1:2" ht="15" customHeight="1">
      <c r="A12" s="77" t="s">
        <v>7</v>
      </c>
      <c r="B12" s="76" t="s">
        <v>8</v>
      </c>
    </row>
    <row r="14" spans="1:2" ht="26.25" customHeight="1">
      <c r="A14" s="81" t="s">
        <v>77</v>
      </c>
      <c r="B14" s="81"/>
    </row>
    <row r="16" ht="12.75">
      <c r="A16" s="2" t="s">
        <v>9</v>
      </c>
    </row>
    <row r="17" ht="12.75">
      <c r="A17" s="2" t="s">
        <v>10</v>
      </c>
    </row>
  </sheetData>
  <mergeCells count="1">
    <mergeCell ref="A14:B14"/>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5"/>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4" t="s">
        <v>13</v>
      </c>
      <c r="B2" s="1"/>
      <c r="C2" s="1"/>
      <c r="D2" s="1"/>
      <c r="E2" s="1"/>
    </row>
    <row r="3" spans="1:5" ht="12.75">
      <c r="A3" s="5" t="s">
        <v>74</v>
      </c>
      <c r="B3" s="1"/>
      <c r="C3" s="1"/>
      <c r="D3" s="1"/>
      <c r="E3" s="1"/>
    </row>
    <row r="4" spans="1:5" ht="12.75">
      <c r="A4" s="4" t="s">
        <v>75</v>
      </c>
      <c r="B4" s="1"/>
      <c r="C4" s="1"/>
      <c r="D4" s="1"/>
      <c r="E4" s="1"/>
    </row>
    <row r="5" spans="1:5" ht="12.75">
      <c r="A5" s="4" t="s">
        <v>14</v>
      </c>
      <c r="B5" s="1"/>
      <c r="C5" s="1"/>
      <c r="D5" s="1"/>
      <c r="E5" s="1"/>
    </row>
    <row r="7" spans="1:5" ht="12.75">
      <c r="A7" s="84" t="s">
        <v>65</v>
      </c>
      <c r="B7" s="84"/>
      <c r="C7" s="82" t="s">
        <v>48</v>
      </c>
      <c r="D7" s="84" t="s">
        <v>64</v>
      </c>
      <c r="E7" s="84"/>
    </row>
    <row r="8" spans="1:5" ht="12.75">
      <c r="A8" s="41" t="s">
        <v>67</v>
      </c>
      <c r="B8" s="41" t="s">
        <v>12</v>
      </c>
      <c r="C8" s="83"/>
      <c r="D8" s="41" t="s">
        <v>67</v>
      </c>
      <c r="E8" s="41" t="s">
        <v>12</v>
      </c>
    </row>
    <row r="9" spans="1:5" ht="12.75">
      <c r="A9" s="10">
        <v>709000</v>
      </c>
      <c r="B9" s="16">
        <v>18.6</v>
      </c>
      <c r="C9" s="64">
        <v>1900</v>
      </c>
      <c r="D9" s="14">
        <v>23295</v>
      </c>
      <c r="E9" s="16">
        <v>19.2</v>
      </c>
    </row>
    <row r="10" spans="1:5" ht="12.75">
      <c r="A10" s="10">
        <v>948000</v>
      </c>
      <c r="B10" s="16">
        <v>20.5</v>
      </c>
      <c r="C10" s="64">
        <v>1910</v>
      </c>
      <c r="D10" s="14">
        <v>29039</v>
      </c>
      <c r="E10" s="16">
        <v>20.7</v>
      </c>
    </row>
    <row r="11" spans="1:5" ht="12.75">
      <c r="A11" s="10">
        <v>1274476</v>
      </c>
      <c r="B11" s="15">
        <v>23.9</v>
      </c>
      <c r="C11" s="64">
        <v>1920</v>
      </c>
      <c r="D11" s="14">
        <v>50805</v>
      </c>
      <c r="E11" s="15">
        <v>27.7</v>
      </c>
    </row>
    <row r="12" spans="1:5" ht="12.75">
      <c r="A12" s="10">
        <v>1126856</v>
      </c>
      <c r="B12" s="15">
        <v>18.3</v>
      </c>
      <c r="C12" s="64">
        <v>1930</v>
      </c>
      <c r="D12" s="14">
        <v>29482</v>
      </c>
      <c r="E12" s="15">
        <v>12.2</v>
      </c>
    </row>
    <row r="13" spans="1:5" ht="12.75">
      <c r="A13" s="10">
        <v>1595879</v>
      </c>
      <c r="B13" s="15">
        <v>24.2</v>
      </c>
      <c r="C13" s="64">
        <v>1940</v>
      </c>
      <c r="D13" s="14">
        <v>46342</v>
      </c>
      <c r="E13" s="15">
        <v>17.6</v>
      </c>
    </row>
    <row r="14" spans="1:5" ht="12.75">
      <c r="A14" s="10">
        <v>1667231</v>
      </c>
      <c r="B14" s="15">
        <v>22.1</v>
      </c>
      <c r="C14" s="64">
        <v>1950</v>
      </c>
      <c r="D14" s="14">
        <v>58180</v>
      </c>
      <c r="E14" s="15">
        <v>18.3</v>
      </c>
    </row>
    <row r="15" spans="1:5" ht="12.75">
      <c r="A15" s="10">
        <v>1523000</v>
      </c>
      <c r="B15" s="15">
        <v>17</v>
      </c>
      <c r="C15" s="64">
        <v>1960</v>
      </c>
      <c r="D15" s="14">
        <v>61090</v>
      </c>
      <c r="E15" s="15">
        <v>15.6</v>
      </c>
    </row>
    <row r="16" spans="1:5" ht="12.75">
      <c r="A16" s="10">
        <v>2158802</v>
      </c>
      <c r="B16" s="15">
        <v>21.2</v>
      </c>
      <c r="C16" s="64">
        <v>1970</v>
      </c>
      <c r="D16" s="14">
        <v>91933</v>
      </c>
      <c r="E16" s="15">
        <v>20.7</v>
      </c>
    </row>
    <row r="17" spans="1:5" ht="12.75">
      <c r="A17" s="10"/>
      <c r="B17" s="15"/>
      <c r="C17" s="70"/>
      <c r="D17" s="14"/>
      <c r="E17" s="15"/>
    </row>
    <row r="18" spans="1:8" ht="12.75">
      <c r="A18" s="10">
        <v>2390252</v>
      </c>
      <c r="B18" s="15">
        <v>21.2</v>
      </c>
      <c r="C18" s="64">
        <v>1980</v>
      </c>
      <c r="D18" s="14">
        <v>86898</v>
      </c>
      <c r="E18" s="15">
        <v>18.776354213595127</v>
      </c>
      <c r="F18" s="3"/>
      <c r="G18" s="71"/>
      <c r="H18" s="3"/>
    </row>
    <row r="19" spans="1:8" ht="12.75">
      <c r="A19" s="10">
        <v>2412625</v>
      </c>
      <c r="B19" s="15">
        <v>20.2</v>
      </c>
      <c r="C19" s="64">
        <v>1985</v>
      </c>
      <c r="D19" s="14">
        <v>79022</v>
      </c>
      <c r="E19" s="15">
        <v>17.412847346056818</v>
      </c>
      <c r="F19" s="3"/>
      <c r="G19" s="71"/>
      <c r="H19" s="3"/>
    </row>
    <row r="20" spans="1:8" ht="12.75">
      <c r="A20" s="10">
        <v>2407099</v>
      </c>
      <c r="B20" s="15">
        <v>20.0048950554953</v>
      </c>
      <c r="C20" s="64">
        <v>1986</v>
      </c>
      <c r="D20" s="14">
        <v>77815</v>
      </c>
      <c r="E20" s="15">
        <v>17.05015921735135</v>
      </c>
      <c r="F20" s="3"/>
      <c r="G20" s="71"/>
      <c r="H20" s="3"/>
    </row>
    <row r="21" spans="1:8" ht="12.75">
      <c r="A21" s="10">
        <v>2403378</v>
      </c>
      <c r="B21" s="15">
        <v>19.796856723941946</v>
      </c>
      <c r="C21" s="64">
        <v>1987</v>
      </c>
      <c r="D21" s="14">
        <v>74418</v>
      </c>
      <c r="E21" s="15">
        <v>16.19986494670358</v>
      </c>
      <c r="F21" s="3"/>
      <c r="G21" s="71"/>
      <c r="H21" s="3"/>
    </row>
    <row r="22" spans="1:8" ht="12.75">
      <c r="A22" s="10">
        <v>2395926</v>
      </c>
      <c r="B22" s="15">
        <v>19.556903285840807</v>
      </c>
      <c r="C22" s="64">
        <v>1988</v>
      </c>
      <c r="D22" s="14">
        <v>75386</v>
      </c>
      <c r="E22" s="15">
        <v>16.3562559435331</v>
      </c>
      <c r="F22" s="3"/>
      <c r="G22" s="71"/>
      <c r="H22" s="3"/>
    </row>
    <row r="23" spans="1:8" ht="12.75">
      <c r="A23" s="10">
        <v>2403268</v>
      </c>
      <c r="B23" s="15">
        <v>19.43275303021727</v>
      </c>
      <c r="C23" s="64">
        <v>1989</v>
      </c>
      <c r="D23" s="14">
        <v>76210</v>
      </c>
      <c r="E23" s="15">
        <v>16.471964914563433</v>
      </c>
      <c r="F23" s="3"/>
      <c r="G23" s="71"/>
      <c r="H23" s="3"/>
    </row>
    <row r="24" spans="1:7" ht="12.75">
      <c r="A24" s="7"/>
      <c r="B24" s="8"/>
      <c r="C24" s="70"/>
      <c r="D24" s="8"/>
      <c r="E24" s="8"/>
      <c r="G24" s="71"/>
    </row>
    <row r="25" spans="1:8" ht="12.75">
      <c r="A25" s="10">
        <v>2443489</v>
      </c>
      <c r="B25" s="15">
        <v>19.60869896679707</v>
      </c>
      <c r="C25" s="64">
        <v>1990</v>
      </c>
      <c r="D25" s="14">
        <v>76099</v>
      </c>
      <c r="E25" s="15">
        <v>16.34723442940367</v>
      </c>
      <c r="F25" s="3"/>
      <c r="G25" s="71"/>
      <c r="H25" s="3"/>
    </row>
    <row r="26" spans="1:8" ht="12.75">
      <c r="A26" s="10">
        <v>2371000</v>
      </c>
      <c r="B26" s="15">
        <v>18.766225542962072</v>
      </c>
      <c r="C26" s="64">
        <v>1991</v>
      </c>
      <c r="D26" s="14">
        <v>72747</v>
      </c>
      <c r="E26" s="15">
        <v>15.529172780752338</v>
      </c>
      <c r="F26" s="3"/>
      <c r="G26" s="71"/>
      <c r="H26" s="3"/>
    </row>
    <row r="27" spans="1:8" ht="12.75">
      <c r="A27" s="10">
        <v>2362000</v>
      </c>
      <c r="B27" s="15">
        <v>18.6</v>
      </c>
      <c r="C27" s="64">
        <v>1992</v>
      </c>
      <c r="D27" s="14">
        <v>71322</v>
      </c>
      <c r="E27" s="15">
        <v>15.138879189740322</v>
      </c>
      <c r="F27" s="3"/>
      <c r="G27" s="71"/>
      <c r="H27" s="3"/>
    </row>
    <row r="28" spans="1:8" ht="12.75">
      <c r="A28" s="10">
        <v>2334000</v>
      </c>
      <c r="B28" s="15">
        <v>18</v>
      </c>
      <c r="C28" s="64">
        <v>1993</v>
      </c>
      <c r="D28" s="14">
        <v>70771</v>
      </c>
      <c r="E28" s="15">
        <v>14.964299854788926</v>
      </c>
      <c r="F28" s="3"/>
      <c r="G28" s="71"/>
      <c r="H28" s="3"/>
    </row>
    <row r="29" spans="1:8" ht="12.75">
      <c r="A29" s="10">
        <v>2362000</v>
      </c>
      <c r="B29" s="15">
        <v>18.2</v>
      </c>
      <c r="C29" s="64">
        <v>1994</v>
      </c>
      <c r="D29" s="14">
        <v>70966</v>
      </c>
      <c r="E29" s="15">
        <v>14.946388891492305</v>
      </c>
      <c r="G29" s="71"/>
      <c r="H29" s="3"/>
    </row>
    <row r="30" spans="1:8" ht="12.75">
      <c r="A30" s="20">
        <v>2336000</v>
      </c>
      <c r="B30" s="28">
        <v>17.8</v>
      </c>
      <c r="C30" s="67">
        <v>1995</v>
      </c>
      <c r="D30" s="52">
        <v>71042</v>
      </c>
      <c r="E30" s="28">
        <v>14.962395508122146</v>
      </c>
      <c r="G30" s="71"/>
      <c r="H30" s="3"/>
    </row>
    <row r="32" spans="1:5" ht="65.25" customHeight="1">
      <c r="A32" s="81" t="s">
        <v>76</v>
      </c>
      <c r="B32" s="81"/>
      <c r="C32" s="81"/>
      <c r="D32" s="81"/>
      <c r="E32" s="81"/>
    </row>
    <row r="33" ht="12.75">
      <c r="A33" s="25"/>
    </row>
    <row r="34" ht="12.75">
      <c r="A34" s="2" t="s">
        <v>16</v>
      </c>
    </row>
    <row r="35" ht="12.75">
      <c r="A35" s="2" t="s">
        <v>17</v>
      </c>
    </row>
  </sheetData>
  <mergeCells count="4">
    <mergeCell ref="C7:C8"/>
    <mergeCell ref="A7:B7"/>
    <mergeCell ref="D7:E7"/>
    <mergeCell ref="A32:E32"/>
  </mergeCells>
  <printOptions gridLines="1" horizontalCentered="1"/>
  <pageMargins left="1.2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
    </sheetView>
  </sheetViews>
  <sheetFormatPr defaultColWidth="9.00390625" defaultRowHeight="12.75"/>
  <cols>
    <col min="1" max="1" width="11.375" style="2" customWidth="1"/>
    <col min="2" max="3" width="4.875" style="2" customWidth="1"/>
    <col min="4" max="4" width="7.375" style="2" customWidth="1"/>
    <col min="5" max="5" width="4.75390625" style="2" customWidth="1"/>
    <col min="6" max="7" width="4.875" style="2" customWidth="1"/>
    <col min="8" max="8" width="7.375" style="2" customWidth="1"/>
    <col min="9" max="9" width="4.75390625" style="2" customWidth="1"/>
    <col min="10" max="16384" width="9.00390625" style="2" customWidth="1"/>
  </cols>
  <sheetData>
    <row r="1" ht="12.75">
      <c r="A1" s="43"/>
    </row>
    <row r="2" spans="1:9" ht="12.75">
      <c r="A2" s="4" t="s">
        <v>18</v>
      </c>
      <c r="B2" s="1"/>
      <c r="C2" s="1"/>
      <c r="D2" s="1"/>
      <c r="E2" s="1"/>
      <c r="F2" s="1"/>
      <c r="G2" s="1"/>
      <c r="H2" s="1"/>
      <c r="I2" s="1"/>
    </row>
    <row r="3" spans="1:9" ht="12.75">
      <c r="A3" s="5" t="s">
        <v>81</v>
      </c>
      <c r="B3" s="1"/>
      <c r="C3" s="1"/>
      <c r="D3" s="1"/>
      <c r="E3" s="1"/>
      <c r="F3" s="1"/>
      <c r="G3" s="1"/>
      <c r="H3" s="1"/>
      <c r="I3" s="1"/>
    </row>
    <row r="4" spans="1:9" ht="12.75">
      <c r="A4" s="1" t="s">
        <v>19</v>
      </c>
      <c r="B4" s="1"/>
      <c r="C4" s="1"/>
      <c r="D4" s="1"/>
      <c r="E4" s="1"/>
      <c r="F4" s="1"/>
      <c r="G4" s="1"/>
      <c r="H4" s="1"/>
      <c r="I4" s="1"/>
    </row>
    <row r="6" spans="1:9" ht="12.75">
      <c r="A6" s="82" t="s">
        <v>63</v>
      </c>
      <c r="B6" s="62" t="s">
        <v>20</v>
      </c>
      <c r="C6" s="62"/>
      <c r="D6" s="62"/>
      <c r="E6" s="63"/>
      <c r="F6" s="44" t="s">
        <v>78</v>
      </c>
      <c r="G6" s="62"/>
      <c r="H6" s="62"/>
      <c r="I6" s="63"/>
    </row>
    <row r="7" spans="1:9" ht="12.75" customHeight="1">
      <c r="A7" s="85"/>
      <c r="B7" s="91" t="s">
        <v>79</v>
      </c>
      <c r="C7" s="93" t="s">
        <v>80</v>
      </c>
      <c r="D7" s="65">
        <v>1995</v>
      </c>
      <c r="E7" s="66"/>
      <c r="F7" s="91" t="s">
        <v>79</v>
      </c>
      <c r="G7" s="93" t="s">
        <v>80</v>
      </c>
      <c r="H7" s="65">
        <v>1995</v>
      </c>
      <c r="I7" s="66"/>
    </row>
    <row r="8" spans="1:9" ht="12.75">
      <c r="A8" s="86"/>
      <c r="B8" s="92"/>
      <c r="C8" s="92"/>
      <c r="D8" s="68" t="s">
        <v>67</v>
      </c>
      <c r="E8" s="68" t="s">
        <v>12</v>
      </c>
      <c r="F8" s="92"/>
      <c r="G8" s="92"/>
      <c r="H8" s="68" t="s">
        <v>67</v>
      </c>
      <c r="I8" s="68" t="s">
        <v>12</v>
      </c>
    </row>
    <row r="9" spans="1:9" ht="14.25">
      <c r="A9" s="49" t="s">
        <v>72</v>
      </c>
      <c r="B9" s="16">
        <v>22.7</v>
      </c>
      <c r="C9" s="15">
        <v>8.3</v>
      </c>
      <c r="D9" s="14">
        <f>1678</f>
        <v>1678</v>
      </c>
      <c r="E9" s="15">
        <v>4.9</v>
      </c>
      <c r="F9" s="69">
        <v>53</v>
      </c>
      <c r="G9" s="15">
        <v>23.6</v>
      </c>
      <c r="H9" s="14">
        <f>3+4605</f>
        <v>4608</v>
      </c>
      <c r="I9" s="15">
        <v>14.1</v>
      </c>
    </row>
    <row r="10" spans="1:9" ht="12.75">
      <c r="A10" s="49" t="s">
        <v>21</v>
      </c>
      <c r="B10" s="16">
        <v>81.7</v>
      </c>
      <c r="C10" s="15">
        <v>52.5</v>
      </c>
      <c r="D10" s="14">
        <v>16115</v>
      </c>
      <c r="E10" s="15">
        <v>48.3</v>
      </c>
      <c r="F10" s="69">
        <v>74.9</v>
      </c>
      <c r="G10" s="15">
        <v>61.7</v>
      </c>
      <c r="H10" s="14">
        <v>21115</v>
      </c>
      <c r="I10" s="15">
        <v>62.3</v>
      </c>
    </row>
    <row r="11" spans="1:9" ht="12.75">
      <c r="A11" s="49" t="s">
        <v>22</v>
      </c>
      <c r="B11" s="16">
        <v>39.6</v>
      </c>
      <c r="C11" s="15">
        <v>39.5</v>
      </c>
      <c r="D11" s="14">
        <f>19740+12320</f>
        <v>32060</v>
      </c>
      <c r="E11" s="15">
        <v>44.8</v>
      </c>
      <c r="F11" s="69">
        <v>24.9</v>
      </c>
      <c r="G11" s="15">
        <v>32</v>
      </c>
      <c r="H11" s="14">
        <f>17856+10278</f>
        <v>28134</v>
      </c>
      <c r="I11" s="15">
        <v>38</v>
      </c>
    </row>
    <row r="12" spans="1:9" ht="12.75">
      <c r="A12" s="49" t="s">
        <v>23</v>
      </c>
      <c r="B12" s="16">
        <v>14.3</v>
      </c>
      <c r="C12" s="15">
        <v>21.6</v>
      </c>
      <c r="D12" s="14">
        <f>7596+5062</f>
        <v>12658</v>
      </c>
      <c r="E12" s="15">
        <v>16.7</v>
      </c>
      <c r="F12" s="69">
        <v>11.3</v>
      </c>
      <c r="G12" s="15">
        <v>16.3</v>
      </c>
      <c r="H12" s="14">
        <f>6740+4539</f>
        <v>11279</v>
      </c>
      <c r="I12" s="15">
        <v>14.4</v>
      </c>
    </row>
    <row r="13" spans="1:9" ht="12.75">
      <c r="A13" s="49" t="s">
        <v>24</v>
      </c>
      <c r="B13" s="16">
        <v>6.4</v>
      </c>
      <c r="C13" s="15">
        <v>6.3</v>
      </c>
      <c r="D13" s="14">
        <f>3407+2024+1166+1317+615</f>
        <v>8529</v>
      </c>
      <c r="E13" s="15">
        <v>6.2</v>
      </c>
      <c r="F13" s="69">
        <v>3.9</v>
      </c>
      <c r="G13" s="15">
        <v>3.2</v>
      </c>
      <c r="H13" s="14">
        <f>2765+1396+658+763+321</f>
        <v>5903</v>
      </c>
      <c r="I13" s="15">
        <v>3.6</v>
      </c>
    </row>
    <row r="14" spans="1:9" ht="12.75">
      <c r="A14" s="7"/>
      <c r="B14" s="8"/>
      <c r="C14" s="8"/>
      <c r="D14" s="14"/>
      <c r="E14" s="8"/>
      <c r="F14" s="8"/>
      <c r="G14" s="8"/>
      <c r="H14" s="14"/>
      <c r="I14" s="8"/>
    </row>
    <row r="15" spans="1:9" ht="15" customHeight="1">
      <c r="A15" s="46" t="s">
        <v>25</v>
      </c>
      <c r="B15" s="48">
        <v>18.4</v>
      </c>
      <c r="C15" s="79">
        <v>17.9</v>
      </c>
      <c r="D15" s="47">
        <v>71042</v>
      </c>
      <c r="E15" s="48">
        <v>15.4</v>
      </c>
      <c r="F15" s="80">
        <v>17.8</v>
      </c>
      <c r="G15" s="48">
        <v>16.9</v>
      </c>
      <c r="H15" s="47">
        <v>71042</v>
      </c>
      <c r="I15" s="48">
        <v>14.6</v>
      </c>
    </row>
    <row r="16" spans="1:9" ht="25.5">
      <c r="A16" s="78" t="s">
        <v>71</v>
      </c>
      <c r="B16" s="88">
        <v>29</v>
      </c>
      <c r="C16" s="89"/>
      <c r="D16" s="89"/>
      <c r="E16" s="90"/>
      <c r="F16" s="88">
        <v>27</v>
      </c>
      <c r="G16" s="89"/>
      <c r="H16" s="89"/>
      <c r="I16" s="90"/>
    </row>
    <row r="18" spans="1:9" ht="26.25" customHeight="1">
      <c r="A18" s="81" t="s">
        <v>73</v>
      </c>
      <c r="B18" s="87"/>
      <c r="C18" s="87"/>
      <c r="D18" s="87"/>
      <c r="E18" s="87"/>
      <c r="F18" s="87"/>
      <c r="G18" s="87"/>
      <c r="H18" s="87"/>
      <c r="I18" s="87"/>
    </row>
    <row r="20" ht="12.75">
      <c r="A20" s="25" t="s">
        <v>28</v>
      </c>
    </row>
  </sheetData>
  <mergeCells count="8">
    <mergeCell ref="A6:A8"/>
    <mergeCell ref="A18:I18"/>
    <mergeCell ref="B16:E16"/>
    <mergeCell ref="F16:I16"/>
    <mergeCell ref="B7:B8"/>
    <mergeCell ref="C7:C8"/>
    <mergeCell ref="F7:F8"/>
    <mergeCell ref="G7:G8"/>
  </mergeCells>
  <printOptions horizontalCentered="1"/>
  <pageMargins left="1"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00390625" defaultRowHeight="12.75"/>
  <cols>
    <col min="1" max="1" width="15.625" style="2" customWidth="1"/>
    <col min="2" max="3" width="9.625" style="2" customWidth="1"/>
    <col min="4" max="4" width="10.625" style="2" customWidth="1"/>
    <col min="5" max="8" width="9.625" style="2" customWidth="1"/>
    <col min="9" max="9" width="10.625" style="2" customWidth="1"/>
    <col min="10" max="10" width="9.625" style="2" customWidth="1"/>
    <col min="11" max="11" width="9.50390625" style="2" customWidth="1"/>
    <col min="12" max="16384" width="9.00390625" style="2" customWidth="1"/>
  </cols>
  <sheetData>
    <row r="1" ht="12.75">
      <c r="A1" s="43"/>
    </row>
    <row r="2" spans="1:11" ht="12.75">
      <c r="A2" s="4" t="s">
        <v>29</v>
      </c>
      <c r="B2" s="1"/>
      <c r="C2" s="1"/>
      <c r="D2" s="1"/>
      <c r="E2" s="1"/>
      <c r="F2" s="1"/>
      <c r="G2" s="1"/>
      <c r="H2" s="1"/>
      <c r="I2" s="1"/>
      <c r="J2" s="1"/>
      <c r="K2" s="1"/>
    </row>
    <row r="3" spans="1:11" ht="12.75">
      <c r="A3" s="5" t="s">
        <v>30</v>
      </c>
      <c r="B3" s="1"/>
      <c r="C3" s="1"/>
      <c r="D3" s="1"/>
      <c r="E3" s="1"/>
      <c r="F3" s="1"/>
      <c r="G3" s="1"/>
      <c r="H3" s="1"/>
      <c r="I3" s="1"/>
      <c r="J3" s="1"/>
      <c r="K3" s="1"/>
    </row>
    <row r="4" spans="1:11" ht="12.75">
      <c r="A4" s="4" t="s">
        <v>31</v>
      </c>
      <c r="B4" s="1"/>
      <c r="C4" s="1"/>
      <c r="D4" s="1"/>
      <c r="E4" s="1"/>
      <c r="F4" s="1"/>
      <c r="G4" s="1"/>
      <c r="H4" s="1"/>
      <c r="I4" s="1"/>
      <c r="J4" s="1"/>
      <c r="K4" s="1"/>
    </row>
    <row r="6" spans="1:11" ht="12.75">
      <c r="A6" s="94" t="s">
        <v>32</v>
      </c>
      <c r="B6" s="44">
        <v>1985</v>
      </c>
      <c r="C6" s="44"/>
      <c r="D6" s="44"/>
      <c r="E6" s="44"/>
      <c r="F6" s="45"/>
      <c r="G6" s="44">
        <v>1995</v>
      </c>
      <c r="H6" s="44"/>
      <c r="I6" s="44"/>
      <c r="J6" s="44"/>
      <c r="K6" s="45"/>
    </row>
    <row r="7" spans="1:11" ht="12.75">
      <c r="A7" s="85"/>
      <c r="B7" s="93" t="s">
        <v>62</v>
      </c>
      <c r="C7" s="93" t="s">
        <v>61</v>
      </c>
      <c r="D7" s="91" t="s">
        <v>60</v>
      </c>
      <c r="E7" s="93" t="s">
        <v>59</v>
      </c>
      <c r="F7" s="91" t="s">
        <v>58</v>
      </c>
      <c r="G7" s="93" t="s">
        <v>62</v>
      </c>
      <c r="H7" s="93" t="s">
        <v>61</v>
      </c>
      <c r="I7" s="91" t="s">
        <v>60</v>
      </c>
      <c r="J7" s="93" t="s">
        <v>59</v>
      </c>
      <c r="K7" s="91" t="s">
        <v>58</v>
      </c>
    </row>
    <row r="8" spans="1:11" ht="12.75">
      <c r="A8" s="85"/>
      <c r="B8" s="95"/>
      <c r="C8" s="95"/>
      <c r="D8" s="95"/>
      <c r="E8" s="95"/>
      <c r="F8" s="95"/>
      <c r="G8" s="95"/>
      <c r="H8" s="95"/>
      <c r="I8" s="95"/>
      <c r="J8" s="95"/>
      <c r="K8" s="95"/>
    </row>
    <row r="9" spans="1:11" ht="12.75">
      <c r="A9" s="86"/>
      <c r="B9" s="96"/>
      <c r="C9" s="96"/>
      <c r="D9" s="96"/>
      <c r="E9" s="96"/>
      <c r="F9" s="96"/>
      <c r="G9" s="96"/>
      <c r="H9" s="96"/>
      <c r="I9" s="96"/>
      <c r="J9" s="96"/>
      <c r="K9" s="96"/>
    </row>
    <row r="10" spans="1:11" s="9" customFormat="1" ht="12.75">
      <c r="A10" s="46" t="s">
        <v>11</v>
      </c>
      <c r="B10" s="47">
        <v>79022</v>
      </c>
      <c r="C10" s="47">
        <v>52994</v>
      </c>
      <c r="D10" s="48">
        <v>67.06233707068917</v>
      </c>
      <c r="E10" s="47">
        <v>20189</v>
      </c>
      <c r="F10" s="59">
        <v>5826</v>
      </c>
      <c r="G10" s="47">
        <v>71042</v>
      </c>
      <c r="H10" s="47">
        <v>46487</v>
      </c>
      <c r="I10" s="48">
        <v>65.43593930351061</v>
      </c>
      <c r="J10" s="47">
        <v>18288</v>
      </c>
      <c r="K10" s="47">
        <v>6251</v>
      </c>
    </row>
    <row r="11" spans="1:11" ht="12.75">
      <c r="A11" s="7"/>
      <c r="B11" s="14"/>
      <c r="C11" s="14"/>
      <c r="D11" s="15"/>
      <c r="E11" s="14"/>
      <c r="F11" s="10"/>
      <c r="G11" s="14"/>
      <c r="H11" s="14"/>
      <c r="I11" s="15"/>
      <c r="J11" s="14"/>
      <c r="K11" s="14"/>
    </row>
    <row r="12" spans="1:11" ht="12.75">
      <c r="A12" s="49" t="s">
        <v>33</v>
      </c>
      <c r="B12" s="14">
        <v>10221</v>
      </c>
      <c r="C12" s="14">
        <v>10133</v>
      </c>
      <c r="D12" s="15">
        <v>99.13902749241757</v>
      </c>
      <c r="E12" s="14">
        <v>85</v>
      </c>
      <c r="F12" s="61" t="s">
        <v>70</v>
      </c>
      <c r="G12" s="14">
        <v>4608</v>
      </c>
      <c r="H12" s="14">
        <v>4570</v>
      </c>
      <c r="I12" s="15">
        <v>99.17534722222221</v>
      </c>
      <c r="J12" s="14">
        <v>31</v>
      </c>
      <c r="K12" s="50">
        <v>4</v>
      </c>
    </row>
    <row r="13" spans="1:11" ht="12.75">
      <c r="A13" s="49" t="s">
        <v>34</v>
      </c>
      <c r="B13" s="14">
        <v>29058</v>
      </c>
      <c r="C13" s="14">
        <v>26872</v>
      </c>
      <c r="D13" s="15">
        <v>92.47711473604515</v>
      </c>
      <c r="E13" s="14">
        <v>2102</v>
      </c>
      <c r="F13" s="10">
        <v>81</v>
      </c>
      <c r="G13" s="14">
        <v>21115</v>
      </c>
      <c r="H13" s="14">
        <v>19938</v>
      </c>
      <c r="I13" s="15">
        <v>94.42576367511248</v>
      </c>
      <c r="J13" s="14">
        <v>1122</v>
      </c>
      <c r="K13" s="14">
        <v>49</v>
      </c>
    </row>
    <row r="14" spans="1:11" ht="12.75">
      <c r="A14" s="49" t="s">
        <v>35</v>
      </c>
      <c r="B14" s="14">
        <v>17613</v>
      </c>
      <c r="C14" s="14">
        <v>11764</v>
      </c>
      <c r="D14" s="15">
        <v>66.79157440526883</v>
      </c>
      <c r="E14" s="14">
        <v>5234</v>
      </c>
      <c r="F14" s="10">
        <v>610</v>
      </c>
      <c r="G14" s="14">
        <v>17856</v>
      </c>
      <c r="H14" s="14">
        <v>14133</v>
      </c>
      <c r="I14" s="15">
        <v>79.14986559139786</v>
      </c>
      <c r="J14" s="14">
        <v>3398</v>
      </c>
      <c r="K14" s="14">
        <v>322</v>
      </c>
    </row>
    <row r="15" spans="1:11" ht="12.75">
      <c r="A15" s="49" t="s">
        <v>36</v>
      </c>
      <c r="B15" s="14">
        <v>9060</v>
      </c>
      <c r="C15" s="14">
        <v>3059</v>
      </c>
      <c r="D15" s="15">
        <v>33.76379690949227</v>
      </c>
      <c r="E15" s="14">
        <v>4693</v>
      </c>
      <c r="F15" s="10">
        <v>1308</v>
      </c>
      <c r="G15" s="14">
        <v>10278</v>
      </c>
      <c r="H15" s="14">
        <v>4955</v>
      </c>
      <c r="I15" s="15">
        <v>48.209768437439195</v>
      </c>
      <c r="J15" s="14">
        <v>4433</v>
      </c>
      <c r="K15" s="14">
        <v>890</v>
      </c>
    </row>
    <row r="16" spans="1:11" ht="12.75">
      <c r="A16" s="49" t="s">
        <v>37</v>
      </c>
      <c r="B16" s="14">
        <v>5303</v>
      </c>
      <c r="C16" s="14">
        <v>713</v>
      </c>
      <c r="D16" s="15">
        <v>13.44521968696964</v>
      </c>
      <c r="E16" s="14">
        <v>3185</v>
      </c>
      <c r="F16" s="10">
        <v>1405</v>
      </c>
      <c r="G16" s="14">
        <v>6740</v>
      </c>
      <c r="H16" s="14">
        <v>1899</v>
      </c>
      <c r="I16" s="15">
        <v>28.17507418397626</v>
      </c>
      <c r="J16" s="14">
        <v>3482</v>
      </c>
      <c r="K16" s="14">
        <v>1358</v>
      </c>
    </row>
    <row r="17" spans="1:11" ht="12.75">
      <c r="A17" s="7"/>
      <c r="B17" s="14"/>
      <c r="C17" s="14"/>
      <c r="D17" s="15"/>
      <c r="E17" s="14"/>
      <c r="F17" s="10"/>
      <c r="G17" s="14"/>
      <c r="H17" s="14"/>
      <c r="I17" s="15"/>
      <c r="J17" s="14"/>
      <c r="K17" s="14"/>
    </row>
    <row r="18" spans="1:11" ht="12.75">
      <c r="A18" s="49" t="s">
        <v>38</v>
      </c>
      <c r="B18" s="14">
        <v>3015</v>
      </c>
      <c r="C18" s="14">
        <v>211</v>
      </c>
      <c r="D18" s="15">
        <v>6.9983416252072965</v>
      </c>
      <c r="E18" s="14">
        <v>1873</v>
      </c>
      <c r="F18" s="10">
        <v>931</v>
      </c>
      <c r="G18" s="14">
        <v>4539</v>
      </c>
      <c r="H18" s="14">
        <v>667</v>
      </c>
      <c r="I18" s="15">
        <v>14.694866710729235</v>
      </c>
      <c r="J18" s="14">
        <v>2424</v>
      </c>
      <c r="K18" s="14">
        <v>1448</v>
      </c>
    </row>
    <row r="19" spans="1:11" ht="12.75">
      <c r="A19" s="49" t="s">
        <v>39</v>
      </c>
      <c r="B19" s="14">
        <v>4749</v>
      </c>
      <c r="C19" s="14">
        <v>240</v>
      </c>
      <c r="D19" s="15">
        <v>5.053695514845231</v>
      </c>
      <c r="E19" s="14">
        <v>3017</v>
      </c>
      <c r="F19" s="10">
        <v>1490</v>
      </c>
      <c r="G19" s="14">
        <v>5903</v>
      </c>
      <c r="H19" s="14">
        <v>324</v>
      </c>
      <c r="I19" s="15">
        <v>5.4887345417584275</v>
      </c>
      <c r="J19" s="14">
        <v>3396</v>
      </c>
      <c r="K19" s="14">
        <v>2180</v>
      </c>
    </row>
    <row r="20" spans="1:11" ht="12.75">
      <c r="A20" s="51" t="s">
        <v>40</v>
      </c>
      <c r="B20" s="52">
        <v>3</v>
      </c>
      <c r="C20" s="52">
        <v>2</v>
      </c>
      <c r="D20" s="28">
        <v>66.66666666666666</v>
      </c>
      <c r="E20" s="55" t="s">
        <v>70</v>
      </c>
      <c r="F20" s="60">
        <v>1</v>
      </c>
      <c r="G20" s="52">
        <v>3</v>
      </c>
      <c r="H20" s="53">
        <v>1</v>
      </c>
      <c r="I20" s="28">
        <v>33.33333333333333</v>
      </c>
      <c r="J20" s="53">
        <v>2</v>
      </c>
      <c r="K20" s="55" t="s">
        <v>70</v>
      </c>
    </row>
    <row r="21" spans="1:11" ht="12.75">
      <c r="A21" s="49" t="s">
        <v>26</v>
      </c>
      <c r="B21" s="94">
        <v>25</v>
      </c>
      <c r="C21" s="94">
        <v>23</v>
      </c>
      <c r="D21" s="82"/>
      <c r="E21" s="94">
        <v>32</v>
      </c>
      <c r="F21" s="94">
        <v>38</v>
      </c>
      <c r="G21" s="94">
        <v>27</v>
      </c>
      <c r="H21" s="94">
        <v>24</v>
      </c>
      <c r="I21" s="82"/>
      <c r="J21" s="94">
        <v>35</v>
      </c>
      <c r="K21" s="94">
        <v>41</v>
      </c>
    </row>
    <row r="22" spans="1:11" ht="12.75">
      <c r="A22" s="51" t="s">
        <v>27</v>
      </c>
      <c r="B22" s="86"/>
      <c r="C22" s="86"/>
      <c r="D22" s="86"/>
      <c r="E22" s="86"/>
      <c r="F22" s="86"/>
      <c r="G22" s="86"/>
      <c r="H22" s="86"/>
      <c r="I22" s="86"/>
      <c r="J22" s="86"/>
      <c r="K22" s="86"/>
    </row>
    <row r="24" ht="12.75">
      <c r="A24" s="25" t="s">
        <v>28</v>
      </c>
    </row>
  </sheetData>
  <mergeCells count="21">
    <mergeCell ref="D21:D22"/>
    <mergeCell ref="C21:C22"/>
    <mergeCell ref="B21:B22"/>
    <mergeCell ref="H21:H22"/>
    <mergeCell ref="G21:G22"/>
    <mergeCell ref="F21:F22"/>
    <mergeCell ref="E21:E22"/>
    <mergeCell ref="I7:I9"/>
    <mergeCell ref="J7:J9"/>
    <mergeCell ref="K7:K9"/>
    <mergeCell ref="K21:K22"/>
    <mergeCell ref="J21:J22"/>
    <mergeCell ref="I21:I22"/>
    <mergeCell ref="E7:E9"/>
    <mergeCell ref="F7:F9"/>
    <mergeCell ref="G7:G9"/>
    <mergeCell ref="H7:H9"/>
    <mergeCell ref="A6:A9"/>
    <mergeCell ref="B7:B9"/>
    <mergeCell ref="C7:C9"/>
    <mergeCell ref="D7:D9"/>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00390625" defaultRowHeight="12.75"/>
  <cols>
    <col min="1" max="1" width="12.25390625" style="2" customWidth="1"/>
    <col min="2" max="2" width="7.75390625" style="2" customWidth="1"/>
    <col min="3" max="3" width="9.625" style="2" customWidth="1"/>
    <col min="4" max="4" width="10.625" style="2" customWidth="1"/>
    <col min="5" max="6" width="9.625" style="2" customWidth="1"/>
    <col min="7" max="7" width="7.875" style="2" customWidth="1"/>
    <col min="8" max="8" width="9.625" style="2" customWidth="1"/>
    <col min="9" max="9" width="10.625" style="2" customWidth="1"/>
    <col min="10" max="11" width="9.625" style="2" customWidth="1"/>
    <col min="12" max="16384" width="9.00390625" style="2" customWidth="1"/>
  </cols>
  <sheetData>
    <row r="1" ht="12.75">
      <c r="A1" s="43"/>
    </row>
    <row r="2" spans="1:11" ht="12.75">
      <c r="A2" s="4" t="s">
        <v>41</v>
      </c>
      <c r="B2" s="1"/>
      <c r="C2" s="1"/>
      <c r="D2" s="1"/>
      <c r="E2" s="1"/>
      <c r="F2" s="1"/>
      <c r="G2" s="1"/>
      <c r="H2" s="1"/>
      <c r="I2" s="1"/>
      <c r="J2" s="1"/>
      <c r="K2" s="1"/>
    </row>
    <row r="3" spans="1:11" ht="12.75">
      <c r="A3" s="5" t="s">
        <v>42</v>
      </c>
      <c r="B3" s="1"/>
      <c r="C3" s="1"/>
      <c r="D3" s="1"/>
      <c r="E3" s="1"/>
      <c r="F3" s="1"/>
      <c r="G3" s="1"/>
      <c r="H3" s="1"/>
      <c r="I3" s="1"/>
      <c r="J3" s="1"/>
      <c r="K3" s="1"/>
    </row>
    <row r="4" spans="1:11" ht="12.75">
      <c r="A4" s="4" t="s">
        <v>31</v>
      </c>
      <c r="B4" s="1"/>
      <c r="C4" s="1"/>
      <c r="D4" s="1"/>
      <c r="E4" s="1"/>
      <c r="F4" s="1"/>
      <c r="G4" s="1"/>
      <c r="H4" s="1"/>
      <c r="I4" s="1"/>
      <c r="J4" s="1"/>
      <c r="K4" s="1"/>
    </row>
    <row r="5" ht="12.75">
      <c r="A5" s="25"/>
    </row>
    <row r="6" spans="1:11" ht="12.75">
      <c r="A6" s="94" t="s">
        <v>69</v>
      </c>
      <c r="B6" s="44">
        <v>1985</v>
      </c>
      <c r="C6" s="44"/>
      <c r="D6" s="44"/>
      <c r="E6" s="44"/>
      <c r="F6" s="45"/>
      <c r="G6" s="44">
        <v>1995</v>
      </c>
      <c r="H6" s="44"/>
      <c r="I6" s="44"/>
      <c r="J6" s="44"/>
      <c r="K6" s="45"/>
    </row>
    <row r="7" spans="1:11" ht="12.75">
      <c r="A7" s="85"/>
      <c r="B7" s="93" t="s">
        <v>62</v>
      </c>
      <c r="C7" s="93" t="s">
        <v>61</v>
      </c>
      <c r="D7" s="91" t="s">
        <v>60</v>
      </c>
      <c r="E7" s="93" t="s">
        <v>59</v>
      </c>
      <c r="F7" s="91" t="s">
        <v>58</v>
      </c>
      <c r="G7" s="93" t="s">
        <v>62</v>
      </c>
      <c r="H7" s="93" t="s">
        <v>61</v>
      </c>
      <c r="I7" s="91" t="s">
        <v>60</v>
      </c>
      <c r="J7" s="93" t="s">
        <v>59</v>
      </c>
      <c r="K7" s="91" t="s">
        <v>58</v>
      </c>
    </row>
    <row r="8" spans="1:11" ht="12.75">
      <c r="A8" s="85"/>
      <c r="B8" s="95"/>
      <c r="C8" s="95"/>
      <c r="D8" s="95"/>
      <c r="E8" s="95"/>
      <c r="F8" s="95"/>
      <c r="G8" s="95"/>
      <c r="H8" s="95"/>
      <c r="I8" s="95"/>
      <c r="J8" s="95"/>
      <c r="K8" s="95"/>
    </row>
    <row r="9" spans="1:11" ht="12.75">
      <c r="A9" s="86"/>
      <c r="B9" s="96"/>
      <c r="C9" s="96"/>
      <c r="D9" s="96"/>
      <c r="E9" s="96"/>
      <c r="F9" s="96"/>
      <c r="G9" s="96"/>
      <c r="H9" s="96"/>
      <c r="I9" s="96"/>
      <c r="J9" s="96"/>
      <c r="K9" s="96"/>
    </row>
    <row r="10" spans="1:11" ht="12.75">
      <c r="A10" s="46" t="s">
        <v>11</v>
      </c>
      <c r="B10" s="47">
        <v>79022</v>
      </c>
      <c r="C10" s="47">
        <v>52004</v>
      </c>
      <c r="D10" s="48">
        <v>65.80952139910404</v>
      </c>
      <c r="E10" s="47">
        <v>20762</v>
      </c>
      <c r="F10" s="47">
        <v>6247</v>
      </c>
      <c r="G10" s="47">
        <v>71042</v>
      </c>
      <c r="H10" s="47">
        <v>46972</v>
      </c>
      <c r="I10" s="48">
        <v>66.11863404746488</v>
      </c>
      <c r="J10" s="47">
        <v>18060</v>
      </c>
      <c r="K10" s="47">
        <v>6001</v>
      </c>
    </row>
    <row r="11" spans="1:11" ht="12.75">
      <c r="A11" s="7"/>
      <c r="B11" s="14"/>
      <c r="C11" s="14"/>
      <c r="D11" s="15"/>
      <c r="E11" s="14"/>
      <c r="F11" s="14"/>
      <c r="G11" s="14"/>
      <c r="H11" s="14"/>
      <c r="I11" s="15"/>
      <c r="J11" s="14"/>
      <c r="K11" s="14"/>
    </row>
    <row r="12" spans="1:11" ht="12.75">
      <c r="A12" s="49" t="s">
        <v>33</v>
      </c>
      <c r="B12" s="14">
        <v>3711</v>
      </c>
      <c r="C12" s="14">
        <v>3706</v>
      </c>
      <c r="D12" s="15">
        <v>99.8652654271086</v>
      </c>
      <c r="E12" s="14">
        <v>4</v>
      </c>
      <c r="F12" s="50" t="s">
        <v>70</v>
      </c>
      <c r="G12" s="14">
        <v>1678</v>
      </c>
      <c r="H12" s="14">
        <v>1675</v>
      </c>
      <c r="I12" s="15">
        <v>99.82121573301549</v>
      </c>
      <c r="J12" s="14">
        <v>2</v>
      </c>
      <c r="K12" s="50" t="s">
        <v>70</v>
      </c>
    </row>
    <row r="13" spans="1:11" ht="12.75">
      <c r="A13" s="49" t="s">
        <v>34</v>
      </c>
      <c r="B13" s="14">
        <v>24904</v>
      </c>
      <c r="C13" s="14">
        <v>23972</v>
      </c>
      <c r="D13" s="15">
        <v>96.25762929649856</v>
      </c>
      <c r="E13" s="14">
        <v>916</v>
      </c>
      <c r="F13" s="14">
        <v>14</v>
      </c>
      <c r="G13" s="14">
        <v>16115</v>
      </c>
      <c r="H13" s="14">
        <v>15690</v>
      </c>
      <c r="I13" s="15">
        <v>97.36270555383183</v>
      </c>
      <c r="J13" s="14">
        <v>418</v>
      </c>
      <c r="K13" s="14">
        <v>4</v>
      </c>
    </row>
    <row r="14" spans="1:11" ht="12.75">
      <c r="A14" s="49" t="s">
        <v>35</v>
      </c>
      <c r="B14" s="14">
        <v>21036</v>
      </c>
      <c r="C14" s="14">
        <v>16869</v>
      </c>
      <c r="D14" s="15">
        <v>80.19110096976611</v>
      </c>
      <c r="E14" s="14">
        <v>3889</v>
      </c>
      <c r="F14" s="14">
        <v>276</v>
      </c>
      <c r="G14" s="14">
        <v>19740</v>
      </c>
      <c r="H14" s="14">
        <v>17275</v>
      </c>
      <c r="I14" s="15">
        <v>87.51266464032422</v>
      </c>
      <c r="J14" s="14">
        <v>2339</v>
      </c>
      <c r="K14" s="14">
        <v>122</v>
      </c>
    </row>
    <row r="15" spans="1:11" ht="12.75">
      <c r="A15" s="49" t="s">
        <v>36</v>
      </c>
      <c r="B15" s="14">
        <v>11075</v>
      </c>
      <c r="C15" s="14">
        <v>5201</v>
      </c>
      <c r="D15" s="15">
        <v>46.96162528216704</v>
      </c>
      <c r="E15" s="14">
        <v>4901</v>
      </c>
      <c r="F15" s="14">
        <v>973</v>
      </c>
      <c r="G15" s="14">
        <v>12320</v>
      </c>
      <c r="H15" s="14">
        <v>7894</v>
      </c>
      <c r="I15" s="15">
        <v>64.07467532467533</v>
      </c>
      <c r="J15" s="14">
        <v>3929</v>
      </c>
      <c r="K15" s="14">
        <v>497</v>
      </c>
    </row>
    <row r="16" spans="1:11" ht="12.75">
      <c r="A16" s="49" t="s">
        <v>37</v>
      </c>
      <c r="B16" s="14">
        <v>6536</v>
      </c>
      <c r="C16" s="14">
        <v>1456</v>
      </c>
      <c r="D16" s="15">
        <v>22.276621787025704</v>
      </c>
      <c r="E16" s="14">
        <v>3806</v>
      </c>
      <c r="F16" s="14">
        <v>1272</v>
      </c>
      <c r="G16" s="14">
        <v>7596</v>
      </c>
      <c r="H16" s="14">
        <v>2882</v>
      </c>
      <c r="I16" s="15">
        <v>37.94102159031069</v>
      </c>
      <c r="J16" s="14">
        <v>3750</v>
      </c>
      <c r="K16" s="14">
        <v>964</v>
      </c>
    </row>
    <row r="17" spans="1:11" ht="12.75">
      <c r="A17" s="7"/>
      <c r="B17" s="14"/>
      <c r="C17" s="14"/>
      <c r="D17" s="15"/>
      <c r="E17" s="14"/>
      <c r="F17" s="14"/>
      <c r="G17" s="14"/>
      <c r="H17" s="14"/>
      <c r="I17" s="15"/>
      <c r="J17" s="14"/>
      <c r="K17" s="14"/>
    </row>
    <row r="18" spans="1:11" ht="12.75">
      <c r="A18" s="49" t="s">
        <v>38</v>
      </c>
      <c r="B18" s="14">
        <v>4105</v>
      </c>
      <c r="C18" s="14">
        <v>386</v>
      </c>
      <c r="D18" s="15">
        <v>9.403166869671132</v>
      </c>
      <c r="E18" s="14">
        <v>2485</v>
      </c>
      <c r="F18" s="14">
        <v>1234</v>
      </c>
      <c r="G18" s="14">
        <v>5062</v>
      </c>
      <c r="H18" s="14">
        <v>1007</v>
      </c>
      <c r="I18" s="15">
        <v>19.893322797313314</v>
      </c>
      <c r="J18" s="14">
        <v>2807</v>
      </c>
      <c r="K18" s="14">
        <v>1247</v>
      </c>
    </row>
    <row r="19" spans="1:11" ht="12.75">
      <c r="A19" s="49" t="s">
        <v>39</v>
      </c>
      <c r="B19" s="14">
        <v>7650</v>
      </c>
      <c r="C19" s="14">
        <v>411</v>
      </c>
      <c r="D19" s="15">
        <v>5.372549019607844</v>
      </c>
      <c r="E19" s="14">
        <v>4759</v>
      </c>
      <c r="F19" s="14">
        <v>2478</v>
      </c>
      <c r="G19" s="14">
        <v>8529</v>
      </c>
      <c r="H19" s="14">
        <v>547</v>
      </c>
      <c r="I19" s="15">
        <v>6.413413061320202</v>
      </c>
      <c r="J19" s="14">
        <v>4815</v>
      </c>
      <c r="K19" s="14">
        <v>3167</v>
      </c>
    </row>
    <row r="20" spans="1:11" ht="12.75">
      <c r="A20" s="51" t="s">
        <v>40</v>
      </c>
      <c r="B20" s="52">
        <v>5</v>
      </c>
      <c r="C20" s="52">
        <v>3</v>
      </c>
      <c r="D20" s="28">
        <v>60</v>
      </c>
      <c r="E20" s="52">
        <v>2</v>
      </c>
      <c r="F20" s="55" t="s">
        <v>70</v>
      </c>
      <c r="G20" s="52">
        <v>2</v>
      </c>
      <c r="H20" s="52">
        <v>2</v>
      </c>
      <c r="I20" s="28">
        <v>100</v>
      </c>
      <c r="J20" s="55" t="s">
        <v>70</v>
      </c>
      <c r="K20" s="55" t="s">
        <v>70</v>
      </c>
    </row>
    <row r="21" spans="1:11" ht="25.5">
      <c r="A21" s="56" t="s">
        <v>71</v>
      </c>
      <c r="B21" s="57">
        <v>27</v>
      </c>
      <c r="C21" s="57">
        <v>24</v>
      </c>
      <c r="D21" s="58"/>
      <c r="E21" s="57">
        <v>35</v>
      </c>
      <c r="F21" s="57">
        <v>42</v>
      </c>
      <c r="G21" s="57">
        <v>29</v>
      </c>
      <c r="H21" s="57">
        <v>26</v>
      </c>
      <c r="I21" s="58"/>
      <c r="J21" s="57">
        <v>37</v>
      </c>
      <c r="K21" s="57">
        <v>45</v>
      </c>
    </row>
    <row r="22" spans="1:11" ht="12.75">
      <c r="A22" s="54"/>
      <c r="B22" s="54"/>
      <c r="C22" s="54"/>
      <c r="D22" s="54"/>
      <c r="E22" s="54"/>
      <c r="F22" s="54"/>
      <c r="G22" s="54"/>
      <c r="H22" s="54"/>
      <c r="I22" s="54"/>
      <c r="J22" s="54"/>
      <c r="K22" s="54"/>
    </row>
    <row r="23" ht="12.75">
      <c r="A23" s="2" t="s">
        <v>28</v>
      </c>
    </row>
    <row r="24" ht="12.75">
      <c r="A24" s="25"/>
    </row>
  </sheetData>
  <mergeCells count="11">
    <mergeCell ref="A6:A9"/>
    <mergeCell ref="G7:G9"/>
    <mergeCell ref="B7:B9"/>
    <mergeCell ref="C7:C9"/>
    <mergeCell ref="D7:D9"/>
    <mergeCell ref="E7:E9"/>
    <mergeCell ref="F7:F9"/>
    <mergeCell ref="K7:K9"/>
    <mergeCell ref="J7:J9"/>
    <mergeCell ref="I7:I9"/>
    <mergeCell ref="H7:H9"/>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9.00390625" defaultRowHeight="12.75"/>
  <cols>
    <col min="1" max="1" width="10.875" style="2" customWidth="1"/>
    <col min="2" max="2" width="6.375" style="2" customWidth="1"/>
    <col min="3" max="3" width="9.625" style="2" customWidth="1"/>
    <col min="4" max="4" width="10.375" style="2" customWidth="1"/>
    <col min="5" max="5" width="7.00390625" style="2" customWidth="1"/>
    <col min="6" max="16384" width="9.00390625" style="2" customWidth="1"/>
  </cols>
  <sheetData>
    <row r="2" spans="1:5" ht="12.75">
      <c r="A2" s="4" t="s">
        <v>43</v>
      </c>
      <c r="B2" s="1"/>
      <c r="C2" s="1"/>
      <c r="D2" s="1"/>
      <c r="E2" s="1"/>
    </row>
    <row r="3" spans="1:5" ht="12.75">
      <c r="A3" s="5" t="s">
        <v>44</v>
      </c>
      <c r="B3" s="1"/>
      <c r="C3" s="1"/>
      <c r="D3" s="1"/>
      <c r="E3" s="1"/>
    </row>
    <row r="4" spans="1:5" ht="12.75">
      <c r="A4" s="5" t="s">
        <v>66</v>
      </c>
      <c r="B4" s="1"/>
      <c r="C4" s="1"/>
      <c r="D4" s="1"/>
      <c r="E4" s="1"/>
    </row>
    <row r="5" spans="1:5" ht="12.75">
      <c r="A5" s="4" t="s">
        <v>45</v>
      </c>
      <c r="B5" s="1"/>
      <c r="C5" s="1"/>
      <c r="D5" s="1"/>
      <c r="E5" s="1"/>
    </row>
    <row r="6" spans="1:5" ht="12.75">
      <c r="A6" s="4" t="s">
        <v>91</v>
      </c>
      <c r="B6" s="1"/>
      <c r="C6" s="1"/>
      <c r="D6" s="1"/>
      <c r="E6" s="1"/>
    </row>
    <row r="8" spans="1:5" ht="12.75">
      <c r="A8" s="84" t="s">
        <v>65</v>
      </c>
      <c r="B8" s="84"/>
      <c r="C8" s="82" t="s">
        <v>48</v>
      </c>
      <c r="D8" s="84" t="s">
        <v>64</v>
      </c>
      <c r="E8" s="84"/>
    </row>
    <row r="9" spans="1:5" ht="12.75">
      <c r="A9" s="41" t="s">
        <v>67</v>
      </c>
      <c r="B9" s="41" t="s">
        <v>12</v>
      </c>
      <c r="C9" s="97"/>
      <c r="D9" s="41" t="s">
        <v>67</v>
      </c>
      <c r="E9" s="41" t="s">
        <v>12</v>
      </c>
    </row>
    <row r="10" spans="1:5" ht="12.75">
      <c r="A10" s="10">
        <v>56000</v>
      </c>
      <c r="B10" s="12">
        <v>1.5</v>
      </c>
      <c r="C10" s="13">
        <v>1900</v>
      </c>
      <c r="D10" s="14">
        <v>2435</v>
      </c>
      <c r="E10" s="15">
        <v>2</v>
      </c>
    </row>
    <row r="11" spans="1:5" ht="12.75">
      <c r="A11" s="10">
        <v>83000</v>
      </c>
      <c r="B11" s="12">
        <v>1.8</v>
      </c>
      <c r="C11" s="13">
        <v>1910</v>
      </c>
      <c r="D11" s="14">
        <v>3716</v>
      </c>
      <c r="E11" s="15">
        <v>2.6</v>
      </c>
    </row>
    <row r="12" spans="1:5" ht="12.75">
      <c r="A12" s="10">
        <v>170505</v>
      </c>
      <c r="B12" s="12">
        <v>3.2</v>
      </c>
      <c r="C12" s="13">
        <v>1920</v>
      </c>
      <c r="D12" s="14">
        <v>8679</v>
      </c>
      <c r="E12" s="15">
        <v>4.7</v>
      </c>
    </row>
    <row r="13" spans="1:5" ht="12.75">
      <c r="A13" s="10">
        <v>195961</v>
      </c>
      <c r="B13" s="12">
        <v>3.2</v>
      </c>
      <c r="C13" s="13">
        <v>1930</v>
      </c>
      <c r="D13" s="14">
        <v>10639</v>
      </c>
      <c r="E13" s="15">
        <v>4.4</v>
      </c>
    </row>
    <row r="14" spans="1:5" ht="12.75">
      <c r="A14" s="10">
        <v>264000</v>
      </c>
      <c r="B14" s="12">
        <v>4</v>
      </c>
      <c r="C14" s="13">
        <v>1940</v>
      </c>
      <c r="D14" s="14">
        <v>12054</v>
      </c>
      <c r="E14" s="15">
        <v>4.6</v>
      </c>
    </row>
    <row r="15" spans="1:5" ht="12.75">
      <c r="A15" s="10">
        <v>385000</v>
      </c>
      <c r="B15" s="12">
        <v>5.2</v>
      </c>
      <c r="C15" s="13">
        <v>1950</v>
      </c>
      <c r="D15" s="14">
        <v>15979</v>
      </c>
      <c r="E15" s="15">
        <v>5</v>
      </c>
    </row>
    <row r="16" spans="1:5" ht="12.75">
      <c r="A16" s="10"/>
      <c r="B16" s="12"/>
      <c r="C16" s="17"/>
      <c r="D16" s="14"/>
      <c r="E16" s="15"/>
    </row>
    <row r="17" spans="1:5" ht="12.75">
      <c r="A17" s="10">
        <v>393000</v>
      </c>
      <c r="B17" s="12">
        <v>4.4</v>
      </c>
      <c r="C17" s="13">
        <v>1960</v>
      </c>
      <c r="D17" s="14">
        <v>16656</v>
      </c>
      <c r="E17" s="15">
        <v>4.3</v>
      </c>
    </row>
    <row r="18" spans="1:5" ht="12.75">
      <c r="A18" s="10">
        <v>708000</v>
      </c>
      <c r="B18" s="12">
        <v>7</v>
      </c>
      <c r="C18" s="13">
        <v>1970</v>
      </c>
      <c r="D18" s="14">
        <v>29934</v>
      </c>
      <c r="E18" s="15">
        <v>6.7</v>
      </c>
    </row>
    <row r="19" spans="1:5" ht="12.75">
      <c r="A19" s="10">
        <v>1189000</v>
      </c>
      <c r="B19" s="12">
        <v>10.4</v>
      </c>
      <c r="C19" s="13">
        <v>1980</v>
      </c>
      <c r="D19" s="14">
        <v>45047</v>
      </c>
      <c r="E19" s="15">
        <v>9.7</v>
      </c>
    </row>
    <row r="20" spans="1:5" ht="12.75">
      <c r="A20" s="10">
        <v>1190000</v>
      </c>
      <c r="B20" s="12">
        <v>10</v>
      </c>
      <c r="C20" s="13">
        <v>1985</v>
      </c>
      <c r="D20" s="14">
        <v>38775</v>
      </c>
      <c r="E20" s="15">
        <v>8.5</v>
      </c>
    </row>
    <row r="21" spans="1:5" ht="12.75">
      <c r="A21" s="10">
        <v>1178000</v>
      </c>
      <c r="B21" s="12">
        <v>9.8</v>
      </c>
      <c r="C21" s="13">
        <v>1986</v>
      </c>
      <c r="D21" s="14">
        <v>39553</v>
      </c>
      <c r="E21" s="15">
        <v>8.7</v>
      </c>
    </row>
    <row r="22" spans="1:5" ht="12.75">
      <c r="A22" s="10">
        <v>1166000</v>
      </c>
      <c r="B22" s="12">
        <v>9.6</v>
      </c>
      <c r="C22" s="13">
        <v>1987</v>
      </c>
      <c r="D22" s="14">
        <v>39857</v>
      </c>
      <c r="E22" s="15">
        <v>8.7</v>
      </c>
    </row>
    <row r="23" spans="1:5" ht="12.75">
      <c r="A23" s="29"/>
      <c r="B23" s="9"/>
      <c r="C23" s="17"/>
      <c r="D23" s="8"/>
      <c r="E23" s="8"/>
    </row>
    <row r="24" spans="1:5" ht="12.75">
      <c r="A24" s="10">
        <v>1167000</v>
      </c>
      <c r="B24" s="12">
        <v>9.6</v>
      </c>
      <c r="C24" s="13">
        <v>1988</v>
      </c>
      <c r="D24" s="14">
        <v>40103</v>
      </c>
      <c r="E24" s="15">
        <v>8.7</v>
      </c>
    </row>
    <row r="25" spans="1:5" ht="12.75">
      <c r="A25" s="10">
        <v>1157000</v>
      </c>
      <c r="B25" s="12">
        <v>9.4</v>
      </c>
      <c r="C25" s="13">
        <v>1989</v>
      </c>
      <c r="D25" s="14">
        <v>40276</v>
      </c>
      <c r="E25" s="16">
        <v>8.7</v>
      </c>
    </row>
    <row r="26" spans="1:5" ht="12.75">
      <c r="A26" s="10">
        <v>1182000</v>
      </c>
      <c r="B26" s="12">
        <v>9.4</v>
      </c>
      <c r="C26" s="13">
        <v>1990</v>
      </c>
      <c r="D26" s="14">
        <v>40568</v>
      </c>
      <c r="E26" s="15">
        <v>8.728715177148187</v>
      </c>
    </row>
    <row r="27" spans="1:5" ht="12.75">
      <c r="A27" s="30">
        <v>1187000</v>
      </c>
      <c r="B27" s="31">
        <v>9.4</v>
      </c>
      <c r="C27" s="32" t="s">
        <v>46</v>
      </c>
      <c r="D27" s="14">
        <v>40103</v>
      </c>
      <c r="E27" s="16">
        <v>8.6</v>
      </c>
    </row>
    <row r="28" spans="1:5" ht="12.75">
      <c r="A28" s="30">
        <v>1215000</v>
      </c>
      <c r="B28" s="31">
        <v>9.6</v>
      </c>
      <c r="C28" s="32">
        <v>1992</v>
      </c>
      <c r="D28" s="14">
        <v>40425</v>
      </c>
      <c r="E28" s="16">
        <v>8.6</v>
      </c>
    </row>
    <row r="29" spans="1:5" ht="12.75">
      <c r="A29" s="30">
        <v>1187000</v>
      </c>
      <c r="B29" s="31">
        <v>9.2</v>
      </c>
      <c r="C29" s="32">
        <v>1993</v>
      </c>
      <c r="D29" s="14">
        <v>40470</v>
      </c>
      <c r="E29" s="16">
        <v>8.6</v>
      </c>
    </row>
    <row r="30" spans="1:5" ht="12.75">
      <c r="A30" s="33">
        <v>1191000</v>
      </c>
      <c r="B30" s="34">
        <v>9.2</v>
      </c>
      <c r="C30" s="32">
        <v>1994</v>
      </c>
      <c r="D30" s="35">
        <v>39795</v>
      </c>
      <c r="E30" s="36">
        <v>8.4</v>
      </c>
    </row>
    <row r="31" spans="1:5" ht="12.75">
      <c r="A31" s="42">
        <v>1169000</v>
      </c>
      <c r="B31" s="37">
        <v>8.8</v>
      </c>
      <c r="C31" s="38">
        <v>1995</v>
      </c>
      <c r="D31" s="39">
        <v>39449</v>
      </c>
      <c r="E31" s="40">
        <v>8.3</v>
      </c>
    </row>
    <row r="33" spans="1:5" ht="50.25" customHeight="1">
      <c r="A33" s="81" t="s">
        <v>68</v>
      </c>
      <c r="B33" s="81"/>
      <c r="C33" s="81"/>
      <c r="D33" s="81"/>
      <c r="E33" s="81"/>
    </row>
    <row r="34" ht="12.75">
      <c r="A34" s="25"/>
    </row>
    <row r="35" ht="12.75">
      <c r="A35" s="2" t="s">
        <v>47</v>
      </c>
    </row>
  </sheetData>
  <mergeCells count="4">
    <mergeCell ref="C8:C9"/>
    <mergeCell ref="A8:B8"/>
    <mergeCell ref="D8:E8"/>
    <mergeCell ref="A33:E33"/>
  </mergeCells>
  <printOptions horizontalCentered="1"/>
  <pageMargins left="1.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35"/>
  <sheetViews>
    <sheetView workbookViewId="0" topLeftCell="A1">
      <selection activeCell="A1" sqref="A1"/>
    </sheetView>
  </sheetViews>
  <sheetFormatPr defaultColWidth="9.00390625" defaultRowHeight="12.75"/>
  <cols>
    <col min="1" max="1" width="13.50390625" style="2" customWidth="1"/>
    <col min="2" max="2" width="11.625" style="2" customWidth="1"/>
    <col min="3" max="3" width="11.00390625" style="2" customWidth="1"/>
    <col min="4" max="4" width="9.625" style="2" customWidth="1"/>
    <col min="5" max="5" width="12.875" style="2" customWidth="1"/>
    <col min="6" max="6" width="11.625" style="2" customWidth="1"/>
    <col min="7" max="7" width="10.875" style="2" customWidth="1"/>
    <col min="8" max="16384" width="9.00390625" style="2" customWidth="1"/>
  </cols>
  <sheetData>
    <row r="2" spans="1:7" ht="12.75">
      <c r="A2" s="4" t="s">
        <v>49</v>
      </c>
      <c r="B2" s="1"/>
      <c r="C2" s="1"/>
      <c r="D2" s="1"/>
      <c r="E2" s="1"/>
      <c r="F2" s="1"/>
      <c r="G2" s="1"/>
    </row>
    <row r="3" spans="1:7" ht="12.75">
      <c r="A3" s="5" t="s">
        <v>50</v>
      </c>
      <c r="B3" s="1"/>
      <c r="C3" s="1"/>
      <c r="D3" s="1"/>
      <c r="E3" s="1"/>
      <c r="F3" s="1"/>
      <c r="G3" s="1"/>
    </row>
    <row r="4" spans="1:7" ht="12.75">
      <c r="A4" s="5" t="s">
        <v>51</v>
      </c>
      <c r="B4" s="6"/>
      <c r="C4" s="1"/>
      <c r="D4" s="1"/>
      <c r="E4" s="1"/>
      <c r="F4" s="1"/>
      <c r="G4" s="1"/>
    </row>
    <row r="5" spans="1:7" ht="12.75">
      <c r="A5" s="5" t="s">
        <v>52</v>
      </c>
      <c r="B5" s="1"/>
      <c r="C5" s="1"/>
      <c r="D5" s="1"/>
      <c r="E5" s="1"/>
      <c r="F5" s="1"/>
      <c r="G5" s="1"/>
    </row>
    <row r="6" spans="1:7" ht="12.75">
      <c r="A6" s="4" t="s">
        <v>92</v>
      </c>
      <c r="B6" s="1"/>
      <c r="C6" s="1"/>
      <c r="D6" s="1"/>
      <c r="E6" s="1"/>
      <c r="F6" s="1"/>
      <c r="G6" s="1"/>
    </row>
    <row r="8" spans="1:7" ht="12.75">
      <c r="A8" s="84" t="s">
        <v>64</v>
      </c>
      <c r="B8" s="84"/>
      <c r="C8" s="84"/>
      <c r="D8" s="94" t="s">
        <v>15</v>
      </c>
      <c r="E8" s="84" t="s">
        <v>65</v>
      </c>
      <c r="F8" s="84"/>
      <c r="G8" s="84"/>
    </row>
    <row r="9" spans="1:7" ht="12.75">
      <c r="A9" s="91" t="s">
        <v>57</v>
      </c>
      <c r="B9" s="91" t="s">
        <v>56</v>
      </c>
      <c r="C9" s="91" t="s">
        <v>55</v>
      </c>
      <c r="D9" s="85"/>
      <c r="E9" s="91" t="s">
        <v>57</v>
      </c>
      <c r="F9" s="91" t="s">
        <v>56</v>
      </c>
      <c r="G9" s="91" t="s">
        <v>55</v>
      </c>
    </row>
    <row r="10" spans="1:7" ht="12.75">
      <c r="A10" s="95"/>
      <c r="B10" s="95"/>
      <c r="C10" s="95"/>
      <c r="D10" s="85"/>
      <c r="E10" s="95"/>
      <c r="F10" s="95"/>
      <c r="G10" s="95"/>
    </row>
    <row r="11" spans="1:7" ht="12.75">
      <c r="A11" s="95"/>
      <c r="B11" s="95"/>
      <c r="C11" s="95"/>
      <c r="D11" s="85"/>
      <c r="E11" s="95"/>
      <c r="F11" s="95"/>
      <c r="G11" s="95"/>
    </row>
    <row r="12" spans="1:7" ht="12.75">
      <c r="A12" s="96"/>
      <c r="B12" s="96"/>
      <c r="C12" s="96"/>
      <c r="D12" s="86"/>
      <c r="E12" s="96"/>
      <c r="F12" s="96"/>
      <c r="G12" s="96"/>
    </row>
    <row r="13" spans="1:7" ht="12.75">
      <c r="A13" s="7"/>
      <c r="B13" s="8"/>
      <c r="C13" s="9"/>
      <c r="D13" s="7"/>
      <c r="E13" s="8"/>
      <c r="F13" s="8"/>
      <c r="G13" s="8"/>
    </row>
    <row r="14" spans="1:7" ht="12.75">
      <c r="A14" s="10">
        <v>19209</v>
      </c>
      <c r="B14" s="15">
        <v>1.15</v>
      </c>
      <c r="C14" s="12">
        <v>6.5</v>
      </c>
      <c r="D14" s="13">
        <v>1960</v>
      </c>
      <c r="E14" s="14">
        <v>463000</v>
      </c>
      <c r="F14" s="11">
        <v>1.18</v>
      </c>
      <c r="G14" s="15">
        <v>7.2</v>
      </c>
    </row>
    <row r="15" spans="1:7" ht="12.75">
      <c r="A15" s="10">
        <v>40596</v>
      </c>
      <c r="B15" s="15">
        <v>1.36</v>
      </c>
      <c r="C15" s="12">
        <v>12.5</v>
      </c>
      <c r="D15" s="13">
        <v>1970</v>
      </c>
      <c r="E15" s="14">
        <v>870000</v>
      </c>
      <c r="F15" s="11">
        <v>1.22</v>
      </c>
      <c r="G15" s="15">
        <v>12.5</v>
      </c>
    </row>
    <row r="16" spans="1:7" ht="12.75">
      <c r="A16" s="10">
        <v>46603</v>
      </c>
      <c r="B16" s="15">
        <v>1.04</v>
      </c>
      <c r="C16" s="12">
        <v>16.934334260059018</v>
      </c>
      <c r="D16" s="13">
        <v>1980</v>
      </c>
      <c r="E16" s="14">
        <v>1174000</v>
      </c>
      <c r="F16" s="16">
        <v>0.98</v>
      </c>
      <c r="G16" s="16">
        <v>17.3</v>
      </c>
    </row>
    <row r="17" spans="1:7" ht="12.75">
      <c r="A17" s="7"/>
      <c r="B17" s="26"/>
      <c r="C17" s="27"/>
      <c r="D17" s="17"/>
      <c r="E17" s="8"/>
      <c r="F17" s="8"/>
      <c r="G17" s="8"/>
    </row>
    <row r="18" spans="1:7" ht="12.75">
      <c r="A18" s="10">
        <v>45461</v>
      </c>
      <c r="B18" s="15">
        <v>1.05</v>
      </c>
      <c r="C18" s="12">
        <v>16.88096028494256</v>
      </c>
      <c r="D18" s="13">
        <v>1981</v>
      </c>
      <c r="E18" s="14">
        <v>1180000</v>
      </c>
      <c r="F18" s="11">
        <v>0.97</v>
      </c>
      <c r="G18" s="15">
        <v>18.7</v>
      </c>
    </row>
    <row r="19" spans="1:7" ht="12.75">
      <c r="A19" s="10">
        <v>41156</v>
      </c>
      <c r="B19" s="15">
        <v>1.04</v>
      </c>
      <c r="C19" s="12">
        <v>15.744531246712397</v>
      </c>
      <c r="D19" s="13">
        <v>1982</v>
      </c>
      <c r="E19" s="14">
        <v>1108000</v>
      </c>
      <c r="F19" s="11">
        <v>0.94</v>
      </c>
      <c r="G19" s="15">
        <v>17.6</v>
      </c>
    </row>
    <row r="20" spans="1:7" ht="12.75">
      <c r="A20" s="10">
        <v>38712</v>
      </c>
      <c r="B20" s="15">
        <v>1.02</v>
      </c>
      <c r="C20" s="12">
        <v>15.160332499708243</v>
      </c>
      <c r="D20" s="13">
        <v>1983</v>
      </c>
      <c r="E20" s="14">
        <v>1091000</v>
      </c>
      <c r="F20" s="11">
        <v>0.94</v>
      </c>
      <c r="G20" s="15">
        <v>17.4</v>
      </c>
    </row>
    <row r="21" spans="1:7" ht="12.75">
      <c r="A21" s="10">
        <v>37629</v>
      </c>
      <c r="B21" s="15">
        <v>1</v>
      </c>
      <c r="C21" s="12">
        <v>14.96131147749561</v>
      </c>
      <c r="D21" s="13">
        <v>1984</v>
      </c>
      <c r="E21" s="14">
        <v>1081000</v>
      </c>
      <c r="F21" s="11">
        <v>0.92</v>
      </c>
      <c r="G21" s="15">
        <v>17.2</v>
      </c>
    </row>
    <row r="22" spans="1:7" ht="12.75">
      <c r="A22" s="10">
        <v>38673</v>
      </c>
      <c r="B22" s="15">
        <v>1</v>
      </c>
      <c r="C22" s="12">
        <v>15.519265149371874</v>
      </c>
      <c r="D22" s="13">
        <v>1985</v>
      </c>
      <c r="E22" s="14">
        <v>1091000</v>
      </c>
      <c r="F22" s="11">
        <v>0.92</v>
      </c>
      <c r="G22" s="15">
        <v>17.3</v>
      </c>
    </row>
    <row r="23" spans="1:7" ht="12.75">
      <c r="A23" s="10">
        <v>39378</v>
      </c>
      <c r="B23" s="15">
        <v>1</v>
      </c>
      <c r="C23" s="12">
        <v>15.905560281419117</v>
      </c>
      <c r="D23" s="13">
        <v>1986</v>
      </c>
      <c r="E23" s="14">
        <v>1064000</v>
      </c>
      <c r="F23" s="11">
        <v>0.9</v>
      </c>
      <c r="G23" s="15">
        <v>16.8</v>
      </c>
    </row>
    <row r="24" spans="1:7" ht="12.75">
      <c r="A24" s="10">
        <v>39321</v>
      </c>
      <c r="B24" s="15">
        <v>1</v>
      </c>
      <c r="C24" s="12">
        <v>15.942094207596305</v>
      </c>
      <c r="D24" s="13">
        <v>1987</v>
      </c>
      <c r="E24" s="14">
        <v>1038000</v>
      </c>
      <c r="F24" s="11">
        <v>0.89</v>
      </c>
      <c r="G24" s="15">
        <v>16.3</v>
      </c>
    </row>
    <row r="25" spans="1:7" ht="12.75">
      <c r="A25" s="10">
        <v>39635</v>
      </c>
      <c r="B25" s="15">
        <v>0.99</v>
      </c>
      <c r="C25" s="12">
        <v>16.13163183655993</v>
      </c>
      <c r="D25" s="13">
        <v>1988</v>
      </c>
      <c r="E25" s="14">
        <v>1044000</v>
      </c>
      <c r="F25" s="11">
        <v>0.89</v>
      </c>
      <c r="G25" s="15">
        <v>16.4</v>
      </c>
    </row>
    <row r="26" spans="1:7" ht="12.75">
      <c r="A26" s="10">
        <v>39897</v>
      </c>
      <c r="B26" s="15">
        <v>0.99</v>
      </c>
      <c r="C26" s="12">
        <v>16.26000687128646</v>
      </c>
      <c r="D26" s="13">
        <v>1989</v>
      </c>
      <c r="E26" s="14">
        <v>1063000</v>
      </c>
      <c r="F26" s="11">
        <v>0.91</v>
      </c>
      <c r="G26" s="15">
        <v>16.8</v>
      </c>
    </row>
    <row r="27" spans="1:7" ht="12.75">
      <c r="A27" s="10">
        <v>39792</v>
      </c>
      <c r="B27" s="15">
        <v>0.9808716229540525</v>
      </c>
      <c r="C27" s="12">
        <v>16.186611387902673</v>
      </c>
      <c r="D27" s="13">
        <v>1990</v>
      </c>
      <c r="E27" s="14">
        <v>1075000</v>
      </c>
      <c r="F27" s="11">
        <v>0.9</v>
      </c>
      <c r="G27" s="15">
        <v>16.8</v>
      </c>
    </row>
    <row r="28" spans="1:7" ht="12.75">
      <c r="A28" s="7"/>
      <c r="B28" s="26"/>
      <c r="C28" s="27"/>
      <c r="D28" s="17"/>
      <c r="E28" s="8"/>
      <c r="F28" s="8"/>
      <c r="G28" s="8"/>
    </row>
    <row r="29" spans="1:7" ht="12.75">
      <c r="A29" s="10">
        <v>39000</v>
      </c>
      <c r="B29" s="15">
        <v>0.97</v>
      </c>
      <c r="C29" s="12">
        <v>15.731445667418683</v>
      </c>
      <c r="D29" s="13">
        <v>1991</v>
      </c>
      <c r="E29" s="18" t="s">
        <v>53</v>
      </c>
      <c r="F29" s="18" t="s">
        <v>54</v>
      </c>
      <c r="G29" s="19" t="s">
        <v>54</v>
      </c>
    </row>
    <row r="30" spans="1:7" ht="12.75">
      <c r="A30" s="10">
        <v>39579</v>
      </c>
      <c r="B30" s="15">
        <v>0.98</v>
      </c>
      <c r="C30" s="12">
        <v>15.892512823148564</v>
      </c>
      <c r="D30" s="13">
        <v>1992</v>
      </c>
      <c r="E30" s="18" t="s">
        <v>53</v>
      </c>
      <c r="F30" s="18" t="s">
        <v>54</v>
      </c>
      <c r="G30" s="19" t="s">
        <v>54</v>
      </c>
    </row>
    <row r="31" spans="1:7" ht="12.75">
      <c r="A31" s="10">
        <v>39372</v>
      </c>
      <c r="B31" s="15">
        <v>0.97</v>
      </c>
      <c r="C31" s="12">
        <v>15.702089424380352</v>
      </c>
      <c r="D31" s="13">
        <v>1993</v>
      </c>
      <c r="E31" s="18" t="s">
        <v>53</v>
      </c>
      <c r="F31" s="18" t="s">
        <v>54</v>
      </c>
      <c r="G31" s="19" t="s">
        <v>54</v>
      </c>
    </row>
    <row r="32" spans="1:7" ht="12.75">
      <c r="A32" s="10">
        <v>38794</v>
      </c>
      <c r="B32" s="15">
        <v>0.97</v>
      </c>
      <c r="C32" s="12">
        <v>15.365402614027534</v>
      </c>
      <c r="D32" s="13">
        <v>1994</v>
      </c>
      <c r="E32" s="18" t="s">
        <v>53</v>
      </c>
      <c r="F32" s="18" t="s">
        <v>54</v>
      </c>
      <c r="G32" s="19" t="s">
        <v>54</v>
      </c>
    </row>
    <row r="33" spans="1:7" ht="12.75">
      <c r="A33" s="20">
        <v>38611</v>
      </c>
      <c r="B33" s="28">
        <v>0.98</v>
      </c>
      <c r="C33" s="21">
        <v>15.292920563237024</v>
      </c>
      <c r="D33" s="22">
        <v>1995</v>
      </c>
      <c r="E33" s="23" t="s">
        <v>53</v>
      </c>
      <c r="F33" s="23" t="s">
        <v>54</v>
      </c>
      <c r="G33" s="24" t="s">
        <v>54</v>
      </c>
    </row>
    <row r="34" ht="12.75">
      <c r="A34" s="25"/>
    </row>
    <row r="35" ht="12.75">
      <c r="A35" s="2" t="s">
        <v>47</v>
      </c>
    </row>
  </sheetData>
  <mergeCells count="9">
    <mergeCell ref="A9:A12"/>
    <mergeCell ref="B9:B12"/>
    <mergeCell ref="C9:C12"/>
    <mergeCell ref="G9:G12"/>
    <mergeCell ref="F9:F12"/>
    <mergeCell ref="E9:E12"/>
    <mergeCell ref="D8:D12"/>
    <mergeCell ref="A8:C8"/>
    <mergeCell ref="E8:G8"/>
  </mergeCells>
  <printOptions horizontalCentered="1"/>
  <pageMargins left="0.75" right="0.75" top="1" bottom="1" header="0.5" footer="0.5"/>
  <pageSetup fitToHeight="1" fitToWidth="1" horizontalDpi="300" verticalDpi="3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dcterms:created xsi:type="dcterms:W3CDTF">2003-07-10T12:14:23Z</dcterms:created>
  <dcterms:modified xsi:type="dcterms:W3CDTF">2003-10-28T15:36:05Z</dcterms:modified>
  <cp:category/>
  <cp:version/>
  <cp:contentType/>
  <cp:contentStatus/>
</cp:coreProperties>
</file>