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1">'Table 21'!$A$2:$E$31</definedName>
    <definedName name="_xlnm.Print_Area" localSheetId="2">'Table 22'!$A$2:$K$38</definedName>
    <definedName name="_xlnm.Print_Area" localSheetId="3">'Table 23'!$A$2:$J$19</definedName>
    <definedName name="_xlnm.Print_Area" localSheetId="4">'Table 24'!$A$2:$G$21</definedName>
    <definedName name="_xlnm.Print_Area" localSheetId="5">'Table 25'!$A$2:$I$20</definedName>
    <definedName name="_xlnm.Print_Area" localSheetId="6">'Table 26'!$A$2:$G$25</definedName>
    <definedName name="_xlnm.Print_Area" localSheetId="7">'Table 27'!$A$2:$M$17</definedName>
    <definedName name="_xlnm.Print_Area" localSheetId="8">'Table 28'!$A$2:$M$14</definedName>
    <definedName name="_xlnm.Print_Area" localSheetId="9">'Table 29'!$A$2:$I$35</definedName>
    <definedName name="_xlnm.Print_Area" localSheetId="10">'Table 30'!$A$2:$M$21</definedName>
    <definedName name="_xlnm.Print_Area" localSheetId="11">'Table 31'!$A$2:$M$17</definedName>
    <definedName name="_xlnm.Print_Area" localSheetId="12">'Table 32'!$A$2:$M$14</definedName>
    <definedName name="Print_Area_MI" localSheetId="1">'Table 21'!#REF!</definedName>
  </definedNames>
  <calcPr fullCalcOnLoad="1"/>
</workbook>
</file>

<file path=xl/sharedStrings.xml><?xml version="1.0" encoding="utf-8"?>
<sst xmlns="http://schemas.openxmlformats.org/spreadsheetml/2006/main" count="423" uniqueCount="167">
  <si>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</si>
  <si>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</si>
  <si>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</si>
  <si>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</si>
  <si>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</si>
  <si>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</si>
  <si>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</si>
  <si>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</si>
  <si>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</si>
  <si>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</si>
  <si>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</si>
  <si>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</si>
  <si>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</si>
  <si>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</si>
  <si>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</si>
  <si>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</si>
  <si>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</si>
  <si>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</si>
  <si>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</si>
  <si>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</si>
  <si>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</si>
  <si>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</si>
  <si>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</si>
  <si>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</si>
  <si>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</si>
  <si>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</si>
  <si>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</si>
  <si>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</si>
  <si>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</si>
  <si>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</si>
  <si>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</si>
  <si>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</si>
  <si>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</si>
  <si>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</si>
  <si>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</si>
  <si>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</si>
  <si>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</si>
  <si>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</si>
  <si>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</si>
  <si>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</si>
  <si>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</si>
  <si>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</si>
  <si>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</si>
  <si>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</si>
  <si>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</si>
  <si>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</si>
  <si>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</si>
  <si>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</si>
  <si>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</si>
  <si>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</si>
  <si>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</si>
  <si>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</si>
  <si>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</si>
  <si>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</si>
  <si>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</si>
  <si>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</si>
  <si>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</si>
  <si>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</si>
  <si>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</si>
  <si>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</si>
  <si>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</si>
  <si>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</si>
  <si>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</si>
  <si>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</si>
  <si>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</si>
  <si>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</si>
  <si>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</si>
  <si>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</si>
  <si>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</si>
  <si>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</si>
  <si>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</si>
  <si>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</si>
  <si>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</si>
  <si>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</si>
  <si>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</si>
  <si>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</si>
  <si>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</si>
  <si>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</si>
  <si>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</si>
  <si>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</si>
  <si>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</si>
  <si>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</si>
  <si>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</si>
  <si>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</si>
  <si>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</si>
  <si>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</si>
  <si>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</si>
  <si>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</si>
  <si>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</si>
  <si>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</si>
  <si>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</si>
  <si>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</si>
  <si>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</si>
  <si>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</si>
  <si>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</si>
  <si>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</si>
  <si>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</si>
  <si>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</si>
  <si>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</si>
  <si>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</si>
  <si>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</si>
  <si>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</si>
  <si>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</si>
  <si>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</si>
  <si>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</si>
  <si>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</si>
  <si>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</si>
  <si>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</si>
  <si>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</si>
  <si>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</si>
  <si>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</si>
  <si>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</si>
  <si>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</si>
  <si>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</si>
  <si>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</si>
  <si>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</si>
  <si>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</si>
  <si>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</si>
  <si>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</si>
  <si>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</si>
  <si>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</si>
  <si>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</si>
  <si>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</si>
  <si>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</si>
  <si>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</si>
  <si>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</si>
  <si>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</si>
  <si>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</si>
  <si>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</si>
  <si>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</si>
  <si>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</si>
  <si>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</si>
  <si>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</si>
  <si>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</si>
  <si>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</si>
  <si>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</si>
  <si>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</si>
  <si>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</si>
  <si>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</si>
  <si>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</si>
  <si>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</si>
  <si>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</si>
  <si>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</si>
  <si>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Selected Years 1950 - 2005</t>
  </si>
  <si>
    <t>Michigan Residents, Selected Years 1970 - 2005</t>
  </si>
  <si>
    <t>Source:  2005 Michigan Resident Death Files, Vital Records and Health Data Development Section, MDCH</t>
  </si>
  <si>
    <t>Michigan Residents, 2005</t>
  </si>
  <si>
    <t>Source:  2005 Michigan Resident Death File, Vital Records and Health Data Development Section, MDCH</t>
  </si>
  <si>
    <t>Michigan Resident, 2005</t>
  </si>
  <si>
    <t>Source:  2005 Michigan Resident Birth and Infant Death Matched Files, Vital Records and Health Data Development Section, MDCH</t>
  </si>
  <si>
    <t xml:space="preserve">--- </t>
  </si>
  <si>
    <r>
      <t xml:space="preserve">Source:  1950 - 2005 Michigan Resident Death Files, Vital Records and Health Data Development Section, MDCH.  </t>
    </r>
    <r>
      <rPr>
        <i/>
        <sz val="10"/>
        <rFont val="Arial"/>
        <family val="2"/>
      </rPr>
      <t>Monthly Vital Statistics Report Vol 48 Num 19</t>
    </r>
    <r>
      <rPr>
        <sz val="10"/>
        <rFont val="Arial"/>
        <family val="2"/>
      </rPr>
      <t>, National Center for Health Statistics. 2004 &amp; 2005 U.S. data are provisional.</t>
    </r>
  </si>
  <si>
    <t>Index</t>
  </si>
  <si>
    <r>
      <t xml:space="preserve">Table 21  </t>
    </r>
    <r>
      <rPr>
        <sz val="12"/>
        <rFont val="Arial"/>
        <family val="2"/>
      </rPr>
      <t>Infant Deaths and Infant Mortality Rates, Michigan and United States Residents, 1950 - 2005</t>
    </r>
  </si>
  <si>
    <r>
      <t xml:space="preserve">Table 22  </t>
    </r>
    <r>
      <rPr>
        <sz val="12"/>
        <rFont val="Arial"/>
        <family val="2"/>
      </rPr>
      <t>Infant Deaths and Mortality Rates by Age at Death, Michigan Residents, 1970 - 2005</t>
    </r>
  </si>
  <si>
    <r>
      <t xml:space="preserve">Table 23  </t>
    </r>
    <r>
      <rPr>
        <sz val="12"/>
        <rFont val="Arial"/>
        <family val="2"/>
      </rPr>
      <t>Infant, Hebdomadal, Fetal and Perinatal Death Rates by Specified Race and Ancestry, Michigan Residents, 2005</t>
    </r>
  </si>
  <si>
    <r>
      <t xml:space="preserve">Table 24  </t>
    </r>
    <r>
      <rPr>
        <sz val="12"/>
        <rFont val="Arial"/>
        <family val="2"/>
      </rPr>
      <t>Infant Deaths by Age at Death and Underlying Cause, Michigan Residents, 2005</t>
    </r>
  </si>
  <si>
    <r>
      <t xml:space="preserve">Table 25  </t>
    </r>
    <r>
      <rPr>
        <sz val="12"/>
        <rFont val="Arial"/>
        <family val="2"/>
      </rPr>
      <t>Infant Deaths and Infant Death Rates by Race and Underlying Cause, Michigan Residents, 2005</t>
    </r>
  </si>
  <si>
    <r>
      <t xml:space="preserve">Table 26  </t>
    </r>
    <r>
      <rPr>
        <sz val="12"/>
        <rFont val="Arial"/>
        <family val="2"/>
      </rPr>
      <t>Infant Deaths and Infant Death Rates by Sex of Infant and Underlying Cause, Michigan Residents, 2005</t>
    </r>
  </si>
  <si>
    <r>
      <t xml:space="preserve">Table 27  </t>
    </r>
    <r>
      <rPr>
        <sz val="12"/>
        <rFont val="Arial"/>
        <family val="2"/>
      </rPr>
      <t>Infant Deaths, Live Births and Infant Death Rates by Age and Race of Mother, Michigan Resident, 2005</t>
    </r>
  </si>
  <si>
    <r>
      <t xml:space="preserve">Table 28  </t>
    </r>
    <r>
      <rPr>
        <sz val="12"/>
        <rFont val="Arial"/>
        <family val="2"/>
      </rPr>
      <t>Infant Deaths, Live Births and Infant Death Rates by Level Prenatal Care and Race, Michigan Resident, 2005</t>
    </r>
  </si>
  <si>
    <r>
      <t xml:space="preserve">Table 29  </t>
    </r>
    <r>
      <rPr>
        <sz val="12"/>
        <rFont val="Arial"/>
        <family val="2"/>
      </rPr>
      <t>Live Births, Infant Deaths and Infant Death Rates by Birth Weight, Age at Death and Race, Michigan Resident, 2005</t>
    </r>
  </si>
  <si>
    <r>
      <t xml:space="preserve">Table 30  </t>
    </r>
    <r>
      <rPr>
        <sz val="12"/>
        <rFont val="Arial"/>
        <family val="2"/>
      </rPr>
      <t>Infant Deaths and Infant Death Rates by Race of Mother Smoking Status During Pregnancy and Underlying Cause of Death, Michigan Residents, 2005</t>
    </r>
  </si>
  <si>
    <r>
      <t xml:space="preserve">Table 31  </t>
    </r>
    <r>
      <rPr>
        <sz val="12"/>
        <rFont val="Arial"/>
        <family val="2"/>
      </rPr>
      <t>Perinatal Deaths, Total Births and Perinatal Death Rates by Age and Race of Mother, Michigan Resident, 2005</t>
    </r>
  </si>
  <si>
    <r>
      <t xml:space="preserve">Table 32  </t>
    </r>
    <r>
      <rPr>
        <sz val="12"/>
        <rFont val="Arial"/>
        <family val="2"/>
      </rPr>
      <t>Perinatal Deaths, Total Births and Perinatal Death Rates by Level Prenatal Care and Race of Mother, Michigan Resident, 2005</t>
    </r>
  </si>
  <si>
    <t>Source:  2005 Michigan Resident Birth, Fetal Death and Infant Death Matched Files, Vital Records and Health Data Development Section, MDCH</t>
  </si>
  <si>
    <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</si>
</sst>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8">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8"/>
      <name val="Courier"/>
      <family val="0"/>
    </font>
  </fonts>
  <fills count="2">
    <fill>
      <patternFill/>
    </fill>
    <fill>
      <patternFill patternType="gray125"/>
    </fill>
  </fills>
  <borders count="1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color indexed="63"/>
      </right>
      <top>
        <color indexed="63"/>
      </top>
      <bottom style="thin"/>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186">
    <xf numFmtId="164" fontId="0" fillId="0" borderId="0" xfId="0" applyAlignment="1">
      <alignment/>
    </xf>
    <xf numFmtId="164" fontId="5"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8" fillId="0" borderId="1" xfId="0" applyFont="1" applyBorder="1" applyAlignment="1" applyProtection="1">
      <alignment horizontal="centerContinuous"/>
      <protection/>
    </xf>
    <xf numFmtId="164" fontId="8" fillId="0" borderId="2" xfId="0" applyFont="1" applyBorder="1" applyAlignment="1">
      <alignment horizontal="centerContinuous"/>
    </xf>
    <xf numFmtId="164" fontId="8" fillId="0" borderId="2" xfId="0" applyFont="1" applyBorder="1" applyAlignment="1" applyProtection="1">
      <alignment horizontal="centerContinuous"/>
      <protection/>
    </xf>
    <xf numFmtId="164" fontId="8" fillId="0" borderId="3" xfId="0" applyFont="1" applyBorder="1" applyAlignment="1">
      <alignment horizontal="centerContinuous"/>
    </xf>
    <xf numFmtId="164" fontId="8" fillId="0" borderId="4" xfId="0" applyFont="1" applyBorder="1" applyAlignment="1" applyProtection="1">
      <alignment horizontal="center"/>
      <protection/>
    </xf>
    <xf numFmtId="164" fontId="8" fillId="0" borderId="2" xfId="0" applyFont="1" applyBorder="1" applyAlignment="1" applyProtection="1">
      <alignment horizontal="center"/>
      <protection/>
    </xf>
    <xf numFmtId="3" fontId="8" fillId="0" borderId="5"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5" xfId="0" applyNumberFormat="1" applyFont="1" applyBorder="1" applyAlignment="1" applyProtection="1">
      <alignment horizontal="center"/>
      <protection/>
    </xf>
    <xf numFmtId="3" fontId="8" fillId="0" borderId="6" xfId="0" applyNumberFormat="1" applyFont="1" applyFill="1" applyBorder="1" applyAlignment="1" applyProtection="1">
      <alignment/>
      <protection/>
    </xf>
    <xf numFmtId="169" fontId="8" fillId="0" borderId="6" xfId="0" applyNumberFormat="1" applyFont="1" applyFill="1" applyBorder="1" applyAlignment="1" applyProtection="1">
      <alignment/>
      <protection/>
    </xf>
    <xf numFmtId="3" fontId="8" fillId="0" borderId="6" xfId="0" applyNumberFormat="1" applyFont="1" applyBorder="1" applyAlignment="1" applyProtection="1">
      <alignment/>
      <protection/>
    </xf>
    <xf numFmtId="169" fontId="8" fillId="0" borderId="6" xfId="0" applyNumberFormat="1" applyFont="1" applyBorder="1" applyAlignment="1" applyProtection="1">
      <alignment/>
      <protection/>
    </xf>
    <xf numFmtId="0" fontId="8" fillId="0" borderId="5" xfId="0" applyNumberFormat="1" applyFont="1" applyBorder="1" applyAlignment="1" applyProtection="1" quotePrefix="1">
      <alignment horizontal="center"/>
      <protection/>
    </xf>
    <xf numFmtId="3" fontId="8" fillId="0" borderId="5" xfId="0" applyNumberFormat="1" applyFont="1" applyBorder="1" applyAlignment="1" applyProtection="1">
      <alignment/>
      <protection/>
    </xf>
    <xf numFmtId="3" fontId="8" fillId="0" borderId="7" xfId="0" applyNumberFormat="1" applyFont="1" applyBorder="1" applyAlignment="1" applyProtection="1">
      <alignment/>
      <protection/>
    </xf>
    <xf numFmtId="169" fontId="8" fillId="0" borderId="7" xfId="0" applyNumberFormat="1" applyFont="1" applyBorder="1" applyAlignment="1" applyProtection="1">
      <alignment/>
      <protection/>
    </xf>
    <xf numFmtId="0" fontId="8" fillId="0" borderId="7" xfId="0" applyNumberFormat="1" applyFont="1" applyBorder="1" applyAlignment="1" applyProtection="1" quotePrefix="1">
      <alignment horizontal="center"/>
      <protection/>
    </xf>
    <xf numFmtId="165" fontId="8" fillId="0" borderId="0" xfId="0" applyNumberFormat="1" applyFont="1" applyAlignment="1" applyProtection="1">
      <alignment/>
      <protection/>
    </xf>
    <xf numFmtId="164" fontId="8" fillId="0" borderId="8" xfId="0" applyFont="1" applyBorder="1" applyAlignment="1" applyProtection="1">
      <alignment horizontal="center"/>
      <protection/>
    </xf>
    <xf numFmtId="164" fontId="8" fillId="0" borderId="5" xfId="0" applyFont="1" applyBorder="1" applyAlignment="1" applyProtection="1">
      <alignment horizontal="center"/>
      <protection/>
    </xf>
    <xf numFmtId="164" fontId="8" fillId="0" borderId="5" xfId="0" applyFont="1" applyBorder="1" applyAlignment="1" applyProtection="1" quotePrefix="1">
      <alignment horizontal="center"/>
      <protection/>
    </xf>
    <xf numFmtId="3" fontId="8" fillId="0" borderId="6" xfId="0" applyNumberFormat="1" applyFont="1" applyBorder="1" applyAlignment="1">
      <alignment/>
    </xf>
    <xf numFmtId="169" fontId="8" fillId="0" borderId="6" xfId="0" applyNumberFormat="1" applyFont="1" applyBorder="1" applyAlignment="1">
      <alignment/>
    </xf>
    <xf numFmtId="169" fontId="8" fillId="0" borderId="5" xfId="0" applyNumberFormat="1" applyFont="1" applyBorder="1" applyAlignment="1">
      <alignment/>
    </xf>
    <xf numFmtId="164" fontId="8" fillId="0" borderId="7" xfId="0" applyFont="1" applyBorder="1" applyAlignment="1" applyProtection="1" quotePrefix="1">
      <alignment horizontal="center"/>
      <protection/>
    </xf>
    <xf numFmtId="3" fontId="8" fillId="0" borderId="7" xfId="0" applyNumberFormat="1" applyFont="1" applyBorder="1" applyAlignment="1">
      <alignment/>
    </xf>
    <xf numFmtId="169" fontId="8" fillId="0" borderId="7" xfId="0" applyNumberFormat="1" applyFont="1" applyBorder="1" applyAlignment="1">
      <alignment/>
    </xf>
    <xf numFmtId="164" fontId="8" fillId="0" borderId="9" xfId="0" applyFont="1" applyBorder="1" applyAlignment="1" applyProtection="1">
      <alignment horizontal="center"/>
      <protection/>
    </xf>
    <xf numFmtId="164" fontId="8" fillId="0" borderId="1" xfId="0" applyFont="1" applyBorder="1" applyAlignment="1" applyProtection="1">
      <alignment horizontal="centerContinuous" vertical="center"/>
      <protection/>
    </xf>
    <xf numFmtId="164" fontId="8" fillId="0" borderId="3" xfId="0" applyFont="1" applyBorder="1" applyAlignment="1">
      <alignment horizontal="centerContinuous" vertical="center"/>
    </xf>
    <xf numFmtId="164" fontId="8" fillId="0" borderId="2" xfId="0" applyFont="1" applyBorder="1" applyAlignment="1" applyProtection="1">
      <alignment horizontal="centerContinuous" vertical="center"/>
      <protection/>
    </xf>
    <xf numFmtId="164" fontId="8" fillId="0" borderId="8" xfId="0" applyFont="1" applyBorder="1" applyAlignment="1" applyProtection="1">
      <alignment horizontal="center" vertical="center"/>
      <protection/>
    </xf>
    <xf numFmtId="164" fontId="8" fillId="0" borderId="7" xfId="0" applyFont="1" applyBorder="1" applyAlignment="1" applyProtection="1">
      <alignment horizontal="left" vertical="center"/>
      <protection/>
    </xf>
    <xf numFmtId="164" fontId="8" fillId="0" borderId="5" xfId="0" applyFont="1" applyBorder="1" applyAlignment="1">
      <alignment/>
    </xf>
    <xf numFmtId="164" fontId="8" fillId="0" borderId="5" xfId="0" applyFont="1" applyBorder="1" applyAlignment="1" applyProtection="1">
      <alignment horizontal="left"/>
      <protection/>
    </xf>
    <xf numFmtId="3" fontId="8" fillId="0" borderId="5" xfId="0" applyNumberFormat="1" applyFont="1" applyBorder="1" applyAlignment="1">
      <alignment/>
    </xf>
    <xf numFmtId="164" fontId="10" fillId="0" borderId="5" xfId="0" applyFont="1" applyBorder="1" applyAlignment="1">
      <alignment/>
    </xf>
    <xf numFmtId="164" fontId="8" fillId="0" borderId="10" xfId="0" applyFont="1" applyBorder="1" applyAlignment="1" applyProtection="1">
      <alignment horizontal="left"/>
      <protection/>
    </xf>
    <xf numFmtId="164" fontId="8" fillId="0" borderId="7" xfId="0" applyFont="1" applyBorder="1" applyAlignment="1" applyProtection="1">
      <alignment horizontal="left"/>
      <protection/>
    </xf>
    <xf numFmtId="164" fontId="8" fillId="0" borderId="11" xfId="0" applyFont="1" applyBorder="1" applyAlignment="1" applyProtection="1">
      <alignment horizontal="centerContinuous" vertical="center"/>
      <protection/>
    </xf>
    <xf numFmtId="164" fontId="8" fillId="0" borderId="12" xfId="0" applyFont="1" applyBorder="1" applyAlignment="1">
      <alignment horizontal="centerContinuous"/>
    </xf>
    <xf numFmtId="164" fontId="8" fillId="0" borderId="9" xfId="0" applyFont="1" applyBorder="1" applyAlignment="1">
      <alignment horizontal="centerContinuous"/>
    </xf>
    <xf numFmtId="164" fontId="8" fillId="0" borderId="4" xfId="0" applyFont="1" applyBorder="1" applyAlignment="1" applyProtection="1">
      <alignment horizontal="center" vertical="center" wrapText="1"/>
      <protection/>
    </xf>
    <xf numFmtId="164" fontId="8" fillId="0" borderId="3" xfId="0" applyFont="1" applyBorder="1" applyAlignment="1" applyProtection="1">
      <alignment horizontal="center" vertical="center" wrapText="1"/>
      <protection/>
    </xf>
    <xf numFmtId="164" fontId="8" fillId="0" borderId="5" xfId="0" applyFont="1" applyFill="1" applyBorder="1" applyAlignment="1" applyProtection="1">
      <alignment vertical="center"/>
      <protection/>
    </xf>
    <xf numFmtId="3" fontId="8" fillId="0" borderId="5" xfId="0" applyNumberFormat="1" applyFont="1" applyBorder="1" applyAlignment="1" applyProtection="1">
      <alignment vertical="center"/>
      <protection/>
    </xf>
    <xf numFmtId="3" fontId="8" fillId="0" borderId="6" xfId="0" applyNumberFormat="1" applyFont="1" applyBorder="1" applyAlignment="1" applyProtection="1">
      <alignment vertical="center"/>
      <protection/>
    </xf>
    <xf numFmtId="164" fontId="8" fillId="0" borderId="5" xfId="0" applyFont="1" applyFill="1" applyBorder="1" applyAlignment="1" applyProtection="1">
      <alignment vertical="center" wrapText="1"/>
      <protection/>
    </xf>
    <xf numFmtId="3" fontId="8" fillId="0" borderId="5" xfId="0" applyNumberFormat="1" applyFont="1" applyBorder="1" applyAlignment="1">
      <alignment vertical="center"/>
    </xf>
    <xf numFmtId="3" fontId="8" fillId="0" borderId="5" xfId="0" applyNumberFormat="1" applyFont="1" applyBorder="1" applyAlignment="1" applyProtection="1" quotePrefix="1">
      <alignment horizontal="right" vertical="center"/>
      <protection/>
    </xf>
    <xf numFmtId="164" fontId="8" fillId="0" borderId="5" xfId="0" applyFont="1" applyBorder="1" applyAlignment="1" applyProtection="1">
      <alignment vertical="center"/>
      <protection/>
    </xf>
    <xf numFmtId="3" fontId="8" fillId="0" borderId="5" xfId="0" applyNumberFormat="1" applyFont="1" applyBorder="1" applyAlignment="1" applyProtection="1">
      <alignment horizontal="right" vertical="center"/>
      <protection/>
    </xf>
    <xf numFmtId="164" fontId="8" fillId="0" borderId="4" xfId="0" applyFont="1" applyBorder="1" applyAlignment="1" applyProtection="1">
      <alignment vertical="center"/>
      <protection/>
    </xf>
    <xf numFmtId="3" fontId="8" fillId="0" borderId="4" xfId="0" applyNumberFormat="1" applyFont="1" applyBorder="1" applyAlignment="1" applyProtection="1">
      <alignment vertical="center"/>
      <protection/>
    </xf>
    <xf numFmtId="3" fontId="8" fillId="0" borderId="3" xfId="0" applyNumberFormat="1" applyFont="1" applyBorder="1" applyAlignment="1" applyProtection="1">
      <alignment vertical="center"/>
      <protection/>
    </xf>
    <xf numFmtId="164" fontId="8" fillId="0" borderId="10" xfId="0" applyFont="1" applyBorder="1" applyAlignment="1">
      <alignment/>
    </xf>
    <xf numFmtId="164" fontId="8" fillId="0" borderId="12" xfId="0" applyFont="1" applyBorder="1" applyAlignment="1" applyProtection="1">
      <alignment horizontal="centerContinuous" vertical="center"/>
      <protection/>
    </xf>
    <xf numFmtId="164" fontId="8" fillId="0" borderId="7" xfId="0" applyFont="1" applyBorder="1" applyAlignment="1">
      <alignment/>
    </xf>
    <xf numFmtId="169" fontId="8" fillId="0" borderId="4" xfId="0" applyNumberFormat="1" applyFont="1" applyBorder="1" applyAlignment="1" applyProtection="1">
      <alignment vertical="center"/>
      <protection/>
    </xf>
    <xf numFmtId="164" fontId="8" fillId="0" borderId="0" xfId="0" applyFont="1" applyAlignment="1">
      <alignment horizontal="center"/>
    </xf>
    <xf numFmtId="169" fontId="8" fillId="0" borderId="5" xfId="0" applyNumberFormat="1" applyFont="1" applyBorder="1" applyAlignment="1" applyProtection="1">
      <alignment/>
      <protection/>
    </xf>
    <xf numFmtId="169" fontId="8" fillId="0" borderId="7" xfId="0" applyNumberFormat="1" applyFont="1" applyBorder="1" applyAlignment="1" applyProtection="1" quotePrefix="1">
      <alignment horizontal="right"/>
      <protection/>
    </xf>
    <xf numFmtId="37" fontId="8" fillId="0" borderId="0" xfId="0" applyNumberFormat="1" applyFont="1" applyAlignment="1">
      <alignment/>
    </xf>
    <xf numFmtId="3" fontId="8" fillId="0" borderId="7" xfId="0" applyNumberFormat="1" applyFont="1" applyBorder="1" applyAlignment="1" applyProtection="1" quotePrefix="1">
      <alignment horizontal="right"/>
      <protection/>
    </xf>
    <xf numFmtId="3" fontId="8" fillId="0" borderId="5" xfId="0" applyNumberFormat="1" applyFont="1" applyBorder="1" applyAlignment="1" applyProtection="1" quotePrefix="1">
      <alignment horizontal="right"/>
      <protection/>
    </xf>
    <xf numFmtId="169" fontId="8" fillId="0" borderId="5" xfId="0" applyNumberFormat="1" applyFont="1" applyBorder="1" applyAlignment="1" applyProtection="1" quotePrefix="1">
      <alignment horizontal="right"/>
      <protection/>
    </xf>
    <xf numFmtId="164" fontId="8" fillId="0" borderId="0" xfId="0" applyFont="1" applyAlignment="1">
      <alignment wrapText="1"/>
    </xf>
    <xf numFmtId="164" fontId="8" fillId="0" borderId="2" xfId="0" applyFont="1" applyBorder="1" applyAlignment="1">
      <alignment horizontal="centerContinuous" vertical="center"/>
    </xf>
    <xf numFmtId="164" fontId="8" fillId="0" borderId="6" xfId="0" applyFont="1" applyBorder="1" applyAlignment="1" applyProtection="1">
      <alignment horizontal="center" vertical="center" wrapText="1"/>
      <protection/>
    </xf>
    <xf numFmtId="164" fontId="8" fillId="0" borderId="0" xfId="0" applyFont="1" applyAlignment="1">
      <alignment vertical="center"/>
    </xf>
    <xf numFmtId="37" fontId="8" fillId="0" borderId="3" xfId="0" applyNumberFormat="1" applyFont="1" applyBorder="1" applyAlignment="1" applyProtection="1">
      <alignment vertical="center"/>
      <protection/>
    </xf>
    <xf numFmtId="166" fontId="8" fillId="0" borderId="3" xfId="0" applyNumberFormat="1" applyFont="1" applyBorder="1" applyAlignment="1" applyProtection="1">
      <alignment vertical="center"/>
      <protection/>
    </xf>
    <xf numFmtId="37" fontId="8" fillId="0" borderId="6" xfId="0" applyNumberFormat="1" applyFont="1" applyBorder="1" applyAlignment="1" applyProtection="1">
      <alignment vertical="center"/>
      <protection/>
    </xf>
    <xf numFmtId="166" fontId="8" fillId="0" borderId="5" xfId="0" applyNumberFormat="1" applyFont="1" applyBorder="1" applyAlignment="1" applyProtection="1">
      <alignment vertical="center"/>
      <protection/>
    </xf>
    <xf numFmtId="164" fontId="8" fillId="0" borderId="7" xfId="0" applyFont="1" applyBorder="1" applyAlignment="1" applyProtection="1">
      <alignment vertical="center"/>
      <protection/>
    </xf>
    <xf numFmtId="37" fontId="8" fillId="0" borderId="7" xfId="0" applyNumberFormat="1" applyFont="1" applyBorder="1" applyAlignment="1" applyProtection="1">
      <alignment vertical="center"/>
      <protection/>
    </xf>
    <xf numFmtId="37" fontId="8" fillId="0" borderId="8" xfId="0" applyNumberFormat="1" applyFont="1" applyBorder="1" applyAlignment="1" applyProtection="1">
      <alignment vertical="center"/>
      <protection/>
    </xf>
    <xf numFmtId="166" fontId="8" fillId="0" borderId="7" xfId="0" applyNumberFormat="1" applyFont="1" applyBorder="1" applyAlignment="1" applyProtection="1">
      <alignment vertical="center"/>
      <protection/>
    </xf>
    <xf numFmtId="164" fontId="8" fillId="0" borderId="13" xfId="0" applyFont="1" applyBorder="1" applyAlignment="1" applyProtection="1">
      <alignment horizontal="left"/>
      <protection/>
    </xf>
    <xf numFmtId="37" fontId="8" fillId="0" borderId="6" xfId="0" applyNumberFormat="1" applyFont="1" applyBorder="1" applyAlignment="1" applyProtection="1">
      <alignment/>
      <protection/>
    </xf>
    <xf numFmtId="37" fontId="8" fillId="0" borderId="14" xfId="0" applyNumberFormat="1" applyFont="1" applyBorder="1" applyAlignment="1" applyProtection="1">
      <alignment/>
      <protection/>
    </xf>
    <xf numFmtId="166" fontId="8" fillId="0" borderId="15" xfId="0" applyNumberFormat="1" applyFont="1" applyBorder="1" applyAlignment="1" applyProtection="1">
      <alignment/>
      <protection/>
    </xf>
    <xf numFmtId="37" fontId="8" fillId="0" borderId="14" xfId="0" applyNumberFormat="1" applyFont="1" applyBorder="1" applyAlignment="1" applyProtection="1" quotePrefix="1">
      <alignment horizontal="right"/>
      <protection/>
    </xf>
    <xf numFmtId="166" fontId="8" fillId="0" borderId="16" xfId="0" applyNumberFormat="1" applyFont="1" applyBorder="1" applyAlignment="1" applyProtection="1" quotePrefix="1">
      <alignment horizontal="right"/>
      <protection/>
    </xf>
    <xf numFmtId="164" fontId="8" fillId="0" borderId="4" xfId="0" applyFont="1" applyBorder="1" applyAlignment="1" applyProtection="1">
      <alignment horizontal="center" vertical="center"/>
      <protection/>
    </xf>
    <xf numFmtId="164" fontId="8" fillId="0" borderId="7" xfId="0" applyFont="1" applyBorder="1" applyAlignment="1" applyProtection="1">
      <alignment horizontal="center"/>
      <protection/>
    </xf>
    <xf numFmtId="167" fontId="8" fillId="0" borderId="15" xfId="0" applyNumberFormat="1" applyFont="1" applyBorder="1" applyAlignment="1" applyProtection="1">
      <alignment/>
      <protection/>
    </xf>
    <xf numFmtId="166" fontId="8" fillId="0" borderId="5" xfId="0" applyNumberFormat="1" applyFont="1" applyBorder="1" applyAlignment="1" applyProtection="1">
      <alignment/>
      <protection/>
    </xf>
    <xf numFmtId="164" fontId="13" fillId="0" borderId="0" xfId="0" applyFont="1" applyAlignment="1" applyProtection="1" quotePrefix="1">
      <alignment horizontal="left"/>
      <protection/>
    </xf>
    <xf numFmtId="164" fontId="8" fillId="0" borderId="4" xfId="0" applyFont="1" applyBorder="1" applyAlignment="1" applyProtection="1">
      <alignment horizontal="centerContinuous" vertical="center"/>
      <protection/>
    </xf>
    <xf numFmtId="164" fontId="8" fillId="0" borderId="4" xfId="0" applyFont="1" applyBorder="1" applyAlignment="1">
      <alignment horizontal="centerContinuous" vertical="center"/>
    </xf>
    <xf numFmtId="164" fontId="8" fillId="0" borderId="7" xfId="0" applyFont="1" applyBorder="1" applyAlignment="1" applyProtection="1">
      <alignment horizontal="center" vertical="center"/>
      <protection/>
    </xf>
    <xf numFmtId="164" fontId="8" fillId="0" borderId="5" xfId="0" applyFont="1" applyBorder="1" applyAlignment="1" applyProtection="1">
      <alignment vertical="center" wrapText="1"/>
      <protection/>
    </xf>
    <xf numFmtId="167" fontId="8" fillId="0" borderId="5" xfId="0" applyNumberFormat="1" applyFont="1" applyBorder="1" applyAlignment="1" applyProtection="1">
      <alignment vertical="center"/>
      <protection/>
    </xf>
    <xf numFmtId="169" fontId="8" fillId="0" borderId="5" xfId="0" applyNumberFormat="1" applyFont="1" applyBorder="1" applyAlignment="1" applyProtection="1">
      <alignment vertical="center"/>
      <protection/>
    </xf>
    <xf numFmtId="164" fontId="8" fillId="0" borderId="5" xfId="0" applyFont="1" applyBorder="1" applyAlignment="1">
      <alignment vertical="center"/>
    </xf>
    <xf numFmtId="164" fontId="8" fillId="0" borderId="5" xfId="0" applyFont="1" applyBorder="1" applyAlignment="1" applyProtection="1">
      <alignment/>
      <protection/>
    </xf>
    <xf numFmtId="164" fontId="8" fillId="0" borderId="4" xfId="0" applyFont="1" applyBorder="1" applyAlignment="1" applyProtection="1">
      <alignment horizontal="left" vertical="center"/>
      <protection/>
    </xf>
    <xf numFmtId="37" fontId="8" fillId="0" borderId="4" xfId="0" applyNumberFormat="1" applyFont="1" applyBorder="1" applyAlignment="1" applyProtection="1">
      <alignment vertical="center"/>
      <protection/>
    </xf>
    <xf numFmtId="167" fontId="8" fillId="0" borderId="4" xfId="0" applyNumberFormat="1" applyFont="1" applyBorder="1" applyAlignment="1" applyProtection="1">
      <alignment vertical="center"/>
      <protection/>
    </xf>
    <xf numFmtId="166" fontId="8" fillId="0" borderId="4" xfId="0" applyNumberFormat="1" applyFont="1" applyBorder="1" applyAlignment="1" applyProtection="1">
      <alignment vertical="center"/>
      <protection/>
    </xf>
    <xf numFmtId="164" fontId="8" fillId="0" borderId="6" xfId="0" applyFont="1" applyBorder="1" applyAlignment="1" applyProtection="1">
      <alignment/>
      <protection/>
    </xf>
    <xf numFmtId="164" fontId="8" fillId="0" borderId="6" xfId="0" applyFont="1" applyBorder="1" applyAlignment="1">
      <alignment/>
    </xf>
    <xf numFmtId="164" fontId="8" fillId="0" borderId="8" xfId="0" applyFont="1" applyBorder="1" applyAlignment="1" applyProtection="1">
      <alignment/>
      <protection/>
    </xf>
    <xf numFmtId="164" fontId="8" fillId="0" borderId="7" xfId="0" applyFont="1" applyBorder="1" applyAlignment="1">
      <alignment horizontal="center" vertical="center" wrapText="1"/>
    </xf>
    <xf numFmtId="164" fontId="8" fillId="0" borderId="8" xfId="0" applyFont="1" applyBorder="1" applyAlignment="1" applyProtection="1">
      <alignment horizontal="center" vertical="center" wrapText="1"/>
      <protection/>
    </xf>
    <xf numFmtId="164" fontId="9" fillId="0" borderId="0" xfId="0" applyFont="1" applyAlignment="1" applyProtection="1">
      <alignment horizontal="centerContinuous" vertical="center"/>
      <protection/>
    </xf>
    <xf numFmtId="164" fontId="8" fillId="0" borderId="0" xfId="0" applyFont="1" applyAlignment="1">
      <alignment horizontal="centerContinuous" vertical="center"/>
    </xf>
    <xf numFmtId="164" fontId="8" fillId="0" borderId="5" xfId="0" applyFont="1" applyBorder="1" applyAlignment="1" applyProtection="1">
      <alignment horizontal="center" vertical="center"/>
      <protection/>
    </xf>
    <xf numFmtId="166" fontId="8" fillId="0" borderId="8" xfId="0" applyNumberFormat="1" applyFont="1" applyBorder="1" applyAlignment="1" applyProtection="1">
      <alignment vertical="center"/>
      <protection/>
    </xf>
    <xf numFmtId="166" fontId="8" fillId="0" borderId="6" xfId="0" applyNumberFormat="1" applyFont="1" applyBorder="1" applyAlignment="1" applyProtection="1">
      <alignment vertical="center"/>
      <protection/>
    </xf>
    <xf numFmtId="37" fontId="8" fillId="0" borderId="6" xfId="0" applyNumberFormat="1" applyFont="1" applyBorder="1" applyAlignment="1" applyProtection="1" quotePrefix="1">
      <alignment horizontal="right" vertical="center"/>
      <protection/>
    </xf>
    <xf numFmtId="37" fontId="8" fillId="0" borderId="8" xfId="0" applyNumberFormat="1" applyFont="1" applyBorder="1" applyAlignment="1">
      <alignment vertical="center"/>
    </xf>
    <xf numFmtId="37" fontId="8" fillId="0" borderId="8" xfId="0" applyNumberFormat="1" applyFont="1" applyBorder="1" applyAlignment="1" applyProtection="1" quotePrefix="1">
      <alignment horizontal="right" vertical="center"/>
      <protection/>
    </xf>
    <xf numFmtId="37" fontId="8" fillId="0" borderId="10" xfId="0" applyNumberFormat="1" applyFont="1" applyBorder="1" applyAlignment="1" applyProtection="1">
      <alignment vertical="center"/>
      <protection/>
    </xf>
    <xf numFmtId="37" fontId="8" fillId="0" borderId="5" xfId="0" applyNumberFormat="1" applyFont="1" applyBorder="1" applyAlignment="1" applyProtection="1">
      <alignment vertical="center"/>
      <protection/>
    </xf>
    <xf numFmtId="37" fontId="8" fillId="0" borderId="6" xfId="0" applyNumberFormat="1" applyFont="1" applyBorder="1" applyAlignment="1">
      <alignment vertical="center"/>
    </xf>
    <xf numFmtId="37" fontId="8" fillId="0" borderId="5" xfId="0" applyNumberFormat="1" applyFont="1" applyBorder="1" applyAlignment="1" applyProtection="1" quotePrefix="1">
      <alignment horizontal="right" vertical="center"/>
      <protection/>
    </xf>
    <xf numFmtId="37" fontId="8" fillId="0" borderId="6" xfId="0" applyNumberFormat="1" applyFont="1" applyBorder="1" applyAlignment="1">
      <alignment/>
    </xf>
    <xf numFmtId="37" fontId="8" fillId="0" borderId="6" xfId="0" applyNumberFormat="1" applyFont="1" applyBorder="1" applyAlignment="1" applyProtection="1" quotePrefix="1">
      <alignment horizontal="right"/>
      <protection/>
    </xf>
    <xf numFmtId="37" fontId="8" fillId="0" borderId="5" xfId="0" applyNumberFormat="1" applyFont="1" applyBorder="1" applyAlignment="1">
      <alignment/>
    </xf>
    <xf numFmtId="37" fontId="8" fillId="0" borderId="8" xfId="0" applyNumberFormat="1" applyFont="1" applyBorder="1" applyAlignment="1" applyProtection="1">
      <alignment/>
      <protection/>
    </xf>
    <xf numFmtId="37" fontId="8" fillId="0" borderId="8" xfId="0" applyNumberFormat="1" applyFont="1" applyBorder="1" applyAlignment="1" applyProtection="1" quotePrefix="1">
      <alignment horizontal="right"/>
      <protection/>
    </xf>
    <xf numFmtId="166" fontId="8" fillId="0" borderId="6" xfId="0" applyNumberFormat="1" applyFont="1" applyBorder="1" applyAlignment="1" applyProtection="1">
      <alignment/>
      <protection/>
    </xf>
    <xf numFmtId="166" fontId="8" fillId="0" borderId="6" xfId="0" applyNumberFormat="1" applyFont="1" applyBorder="1" applyAlignment="1">
      <alignment/>
    </xf>
    <xf numFmtId="166" fontId="8" fillId="0" borderId="6" xfId="0" applyNumberFormat="1" applyFont="1" applyBorder="1" applyAlignment="1" applyProtection="1" quotePrefix="1">
      <alignment horizontal="right"/>
      <protection/>
    </xf>
    <xf numFmtId="37" fontId="8" fillId="0" borderId="9" xfId="0" applyNumberFormat="1" applyFont="1" applyBorder="1" applyAlignment="1" applyProtection="1">
      <alignment/>
      <protection/>
    </xf>
    <xf numFmtId="37" fontId="8" fillId="0" borderId="6" xfId="0" applyNumberFormat="1" applyFont="1" applyBorder="1" applyAlignment="1" applyProtection="1">
      <alignment horizontal="right"/>
      <protection/>
    </xf>
    <xf numFmtId="166" fontId="8" fillId="0" borderId="9" xfId="0" applyNumberFormat="1" applyFont="1" applyBorder="1" applyAlignment="1" applyProtection="1">
      <alignment/>
      <protection/>
    </xf>
    <xf numFmtId="166" fontId="8" fillId="0" borderId="8" xfId="0" applyNumberFormat="1" applyFont="1" applyBorder="1" applyAlignment="1" applyProtection="1">
      <alignment/>
      <protection/>
    </xf>
    <xf numFmtId="166" fontId="8" fillId="0" borderId="7" xfId="0" applyNumberFormat="1" applyFont="1" applyBorder="1" applyAlignment="1" applyProtection="1">
      <alignment/>
      <protection/>
    </xf>
    <xf numFmtId="164" fontId="8" fillId="0" borderId="5" xfId="0" applyNumberFormat="1" applyFont="1" applyBorder="1" applyAlignment="1" applyProtection="1">
      <alignment vertical="center"/>
      <protection/>
    </xf>
    <xf numFmtId="166" fontId="8" fillId="0" borderId="7" xfId="0" applyNumberFormat="1" applyFont="1" applyBorder="1" applyAlignment="1" applyProtection="1" quotePrefix="1">
      <alignment horizontal="right"/>
      <protection/>
    </xf>
    <xf numFmtId="37" fontId="8" fillId="0" borderId="9" xfId="0" applyNumberFormat="1" applyFont="1" applyBorder="1" applyAlignment="1" applyProtection="1">
      <alignment vertical="center"/>
      <protection/>
    </xf>
    <xf numFmtId="37" fontId="8" fillId="0" borderId="7" xfId="0" applyNumberFormat="1" applyFont="1" applyBorder="1" applyAlignment="1" applyProtection="1" quotePrefix="1">
      <alignment horizontal="right" vertical="center"/>
      <protection/>
    </xf>
    <xf numFmtId="167" fontId="8" fillId="0" borderId="6" xfId="0" applyNumberFormat="1" applyFont="1" applyBorder="1" applyAlignment="1" applyProtection="1">
      <alignment/>
      <protection/>
    </xf>
    <xf numFmtId="164" fontId="8" fillId="0" borderId="0" xfId="0" applyFont="1" applyAlignment="1">
      <alignment/>
    </xf>
    <xf numFmtId="166" fontId="8" fillId="0" borderId="10" xfId="0" applyNumberFormat="1" applyFont="1" applyBorder="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9" fillId="0" borderId="0" xfId="0" applyFont="1" applyAlignment="1" applyProtection="1">
      <alignment wrapText="1"/>
      <protection/>
    </xf>
    <xf numFmtId="166" fontId="8" fillId="0" borderId="5" xfId="0" applyNumberFormat="1" applyFont="1" applyBorder="1" applyAlignment="1" applyProtection="1" quotePrefix="1">
      <alignment horizontal="right" vertical="center"/>
      <protection/>
    </xf>
    <xf numFmtId="166" fontId="8" fillId="0" borderId="7" xfId="0" applyNumberFormat="1" applyFont="1" applyBorder="1" applyAlignment="1" applyProtection="1" quotePrefix="1">
      <alignment horizontal="right" vertical="center"/>
      <protection/>
    </xf>
    <xf numFmtId="166" fontId="8" fillId="0" borderId="5" xfId="0" applyNumberFormat="1" applyFont="1" applyBorder="1" applyAlignment="1" applyProtection="1" quotePrefix="1">
      <alignment horizontal="right"/>
      <protection/>
    </xf>
    <xf numFmtId="37" fontId="8" fillId="0" borderId="10" xfId="0" applyNumberFormat="1" applyFont="1" applyBorder="1" applyAlignment="1" applyProtection="1" quotePrefix="1">
      <alignment horizontal="right" vertical="center"/>
      <protection/>
    </xf>
    <xf numFmtId="37" fontId="8" fillId="0" borderId="7" xfId="0" applyNumberFormat="1" applyFont="1" applyBorder="1" applyAlignment="1">
      <alignment/>
    </xf>
    <xf numFmtId="164" fontId="9" fillId="0" borderId="0" xfId="0" applyFont="1" applyAlignment="1">
      <alignment wrapText="1"/>
    </xf>
    <xf numFmtId="164" fontId="8" fillId="0" borderId="0" xfId="0" applyFont="1" applyAlignment="1" applyProtection="1">
      <alignment vertical="center"/>
      <protection/>
    </xf>
    <xf numFmtId="164" fontId="8" fillId="0" borderId="10" xfId="0" applyFont="1" applyBorder="1" applyAlignment="1" applyProtection="1">
      <alignment horizontal="center" vertical="center"/>
      <protection/>
    </xf>
    <xf numFmtId="164" fontId="8" fillId="0" borderId="7"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1" fillId="0" borderId="5" xfId="0" applyFont="1" applyBorder="1" applyAlignment="1">
      <alignment horizontal="center" vertical="center"/>
    </xf>
    <xf numFmtId="164" fontId="11" fillId="0" borderId="7" xfId="0" applyFont="1" applyBorder="1" applyAlignment="1">
      <alignment horizontal="center" vertical="center"/>
    </xf>
    <xf numFmtId="164" fontId="8" fillId="0" borderId="11" xfId="0" applyFont="1" applyBorder="1" applyAlignment="1" applyProtection="1">
      <alignment horizontal="center" vertical="center" wrapText="1"/>
      <protection/>
    </xf>
    <xf numFmtId="164" fontId="11" fillId="0" borderId="9" xfId="0" applyFont="1" applyBorder="1" applyAlignment="1">
      <alignment vertical="center" wrapText="1"/>
    </xf>
    <xf numFmtId="164" fontId="11" fillId="0" borderId="17" xfId="0" applyFont="1" applyBorder="1" applyAlignment="1">
      <alignment vertical="center" wrapText="1"/>
    </xf>
    <xf numFmtId="164" fontId="11" fillId="0" borderId="8" xfId="0" applyFont="1" applyBorder="1" applyAlignment="1">
      <alignment vertical="center" wrapText="1"/>
    </xf>
    <xf numFmtId="164" fontId="8" fillId="0" borderId="0" xfId="0" applyFont="1" applyAlignment="1">
      <alignment/>
    </xf>
    <xf numFmtId="164" fontId="11" fillId="0" borderId="0" xfId="0" applyFont="1" applyAlignment="1">
      <alignment/>
    </xf>
    <xf numFmtId="164" fontId="8" fillId="0" borderId="0" xfId="0" applyFont="1" applyAlignment="1">
      <alignment wrapText="1"/>
    </xf>
    <xf numFmtId="164" fontId="11" fillId="0" borderId="0" xfId="0" applyFont="1" applyAlignment="1">
      <alignment wrapText="1"/>
    </xf>
    <xf numFmtId="164" fontId="8" fillId="0" borderId="1" xfId="0" applyFont="1" applyBorder="1" applyAlignment="1" applyProtection="1">
      <alignment horizontal="center" vertical="center"/>
      <protection/>
    </xf>
    <xf numFmtId="164" fontId="8" fillId="0" borderId="3" xfId="0" applyFont="1" applyBorder="1" applyAlignment="1" applyProtection="1">
      <alignment horizontal="center" vertical="center"/>
      <protection/>
    </xf>
    <xf numFmtId="164" fontId="8" fillId="0" borderId="1" xfId="0" applyFont="1" applyBorder="1" applyAlignment="1" applyProtection="1">
      <alignment vertical="center"/>
      <protection/>
    </xf>
    <xf numFmtId="164" fontId="8" fillId="0" borderId="3" xfId="0" applyFont="1" applyBorder="1" applyAlignment="1" applyProtection="1">
      <alignment vertical="center"/>
      <protection/>
    </xf>
    <xf numFmtId="164" fontId="8" fillId="0" borderId="10" xfId="0" applyFont="1" applyBorder="1" applyAlignment="1" applyProtection="1">
      <alignment horizontal="center" vertical="center" wrapText="1"/>
      <protection/>
    </xf>
    <xf numFmtId="164" fontId="11" fillId="0" borderId="7" xfId="0" applyFont="1" applyBorder="1" applyAlignment="1">
      <alignment/>
    </xf>
    <xf numFmtId="164" fontId="9" fillId="0" borderId="0" xfId="0" applyFont="1" applyAlignment="1" applyProtection="1">
      <alignment horizontal="center"/>
      <protection/>
    </xf>
    <xf numFmtId="164" fontId="8" fillId="0" borderId="18" xfId="0" applyFont="1" applyBorder="1" applyAlignment="1" applyProtection="1">
      <alignment horizontal="center"/>
      <protection/>
    </xf>
    <xf numFmtId="164" fontId="11" fillId="0" borderId="5" xfId="0" applyFont="1" applyBorder="1" applyAlignment="1">
      <alignment/>
    </xf>
    <xf numFmtId="164" fontId="8" fillId="0" borderId="0" xfId="0" applyFont="1" applyAlignment="1">
      <alignment vertical="center" wrapText="1"/>
    </xf>
    <xf numFmtId="164" fontId="11" fillId="0" borderId="0" xfId="0" applyFont="1" applyAlignment="1">
      <alignment vertical="center" wrapText="1"/>
    </xf>
    <xf numFmtId="164" fontId="11" fillId="0" borderId="5" xfId="0" applyFont="1" applyBorder="1" applyAlignment="1">
      <alignment vertical="center" wrapText="1"/>
    </xf>
    <xf numFmtId="164" fontId="11" fillId="0" borderId="7" xfId="0" applyFont="1" applyBorder="1" applyAlignment="1">
      <alignment vertical="center" wrapText="1"/>
    </xf>
    <xf numFmtId="164" fontId="11" fillId="0" borderId="5" xfId="0" applyFont="1" applyBorder="1" applyAlignment="1">
      <alignment vertical="center"/>
    </xf>
    <xf numFmtId="164" fontId="11" fillId="0" borderId="7" xfId="0" applyFont="1" applyBorder="1" applyAlignment="1">
      <alignment vertical="center"/>
    </xf>
    <xf numFmtId="164" fontId="11" fillId="0" borderId="7"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3" customWidth="1"/>
    <col min="2" max="16384" width="9.00390625" style="3" customWidth="1"/>
  </cols>
  <sheetData>
    <row r="1" ht="15">
      <c r="A1" s="67" t="s">
        <v>152</v>
      </c>
    </row>
    <row r="2" spans="1:5" ht="15.75">
      <c r="A2" s="147" t="s">
        <v>153</v>
      </c>
      <c r="B2" s="146"/>
      <c r="C2" s="146"/>
      <c r="D2" s="146"/>
      <c r="E2" s="146"/>
    </row>
    <row r="3" spans="1:11" ht="15.75">
      <c r="A3" s="147" t="s">
        <v>154</v>
      </c>
      <c r="B3" s="146"/>
      <c r="C3" s="146"/>
      <c r="D3" s="146"/>
      <c r="E3" s="146"/>
      <c r="F3" s="146"/>
      <c r="G3" s="146"/>
      <c r="H3" s="146"/>
      <c r="I3" s="146"/>
      <c r="J3" s="146"/>
      <c r="K3" s="146"/>
    </row>
    <row r="4" spans="1:11" ht="15.75">
      <c r="A4" s="147" t="s">
        <v>155</v>
      </c>
      <c r="B4" s="146"/>
      <c r="C4" s="146"/>
      <c r="D4" s="146"/>
      <c r="E4" s="146"/>
      <c r="F4" s="146"/>
      <c r="G4" s="146"/>
      <c r="H4" s="146"/>
      <c r="I4" s="146"/>
      <c r="J4" s="146"/>
      <c r="K4" s="146"/>
    </row>
    <row r="5" spans="1:8" ht="15.75">
      <c r="A5" s="147" t="s">
        <v>156</v>
      </c>
      <c r="B5" s="146"/>
      <c r="C5" s="146"/>
      <c r="D5" s="146"/>
      <c r="E5" s="146"/>
      <c r="F5" s="146"/>
      <c r="G5" s="146"/>
      <c r="H5" s="146"/>
    </row>
    <row r="6" spans="1:10" ht="15.75">
      <c r="A6" s="148" t="s">
        <v>157</v>
      </c>
      <c r="B6" s="146"/>
      <c r="C6" s="146"/>
      <c r="D6" s="146"/>
      <c r="E6" s="146"/>
      <c r="F6" s="146"/>
      <c r="G6" s="146"/>
      <c r="H6" s="146"/>
      <c r="I6" s="146"/>
      <c r="J6" s="146"/>
    </row>
    <row r="7" spans="1:10" ht="30.75">
      <c r="A7" s="148" t="s">
        <v>158</v>
      </c>
      <c r="B7" s="146"/>
      <c r="C7" s="146"/>
      <c r="D7" s="146"/>
      <c r="E7" s="146"/>
      <c r="F7" s="146"/>
      <c r="G7" s="146"/>
      <c r="H7" s="146"/>
      <c r="I7" s="146"/>
      <c r="J7" s="146"/>
    </row>
    <row r="8" spans="1:13" ht="30.75">
      <c r="A8" s="154" t="s">
        <v>159</v>
      </c>
      <c r="B8" s="144"/>
      <c r="C8" s="144"/>
      <c r="D8" s="144"/>
      <c r="E8" s="144"/>
      <c r="F8" s="144"/>
      <c r="G8" s="144"/>
      <c r="H8" s="144"/>
      <c r="I8" s="144"/>
      <c r="J8" s="144"/>
      <c r="K8" s="144"/>
      <c r="L8" s="144"/>
      <c r="M8" s="144"/>
    </row>
    <row r="9" spans="1:13" ht="30.75">
      <c r="A9" s="148" t="s">
        <v>160</v>
      </c>
      <c r="B9" s="146"/>
      <c r="C9" s="146"/>
      <c r="D9" s="146"/>
      <c r="E9" s="146"/>
      <c r="F9" s="146"/>
      <c r="G9" s="146"/>
      <c r="H9" s="146"/>
      <c r="I9" s="146"/>
      <c r="J9" s="146"/>
      <c r="K9" s="146"/>
      <c r="L9" s="146"/>
      <c r="M9" s="146"/>
    </row>
    <row r="10" spans="1:13" ht="30.75">
      <c r="A10" s="148" t="s">
        <v>161</v>
      </c>
      <c r="B10" s="146"/>
      <c r="C10" s="146"/>
      <c r="D10" s="146"/>
      <c r="E10" s="146"/>
      <c r="F10" s="146"/>
      <c r="G10" s="146"/>
      <c r="H10" s="146"/>
      <c r="I10" s="146"/>
      <c r="J10" s="146"/>
      <c r="K10" s="146"/>
      <c r="L10" s="146"/>
      <c r="M10" s="146"/>
    </row>
    <row r="11" spans="1:14" ht="30.75">
      <c r="A11" s="148" t="s">
        <v>162</v>
      </c>
      <c r="B11" s="146"/>
      <c r="C11" s="146"/>
      <c r="D11" s="146"/>
      <c r="E11" s="146"/>
      <c r="F11" s="146"/>
      <c r="G11" s="146"/>
      <c r="H11" s="146"/>
      <c r="I11" s="146"/>
      <c r="J11" s="146"/>
      <c r="K11" s="146"/>
      <c r="L11" s="146"/>
      <c r="M11" s="146"/>
      <c r="N11" s="146"/>
    </row>
    <row r="12" spans="1:13" ht="30.75">
      <c r="A12" s="148" t="s">
        <v>163</v>
      </c>
      <c r="B12" s="146"/>
      <c r="C12" s="146"/>
      <c r="D12" s="146"/>
      <c r="E12" s="146"/>
      <c r="F12" s="146"/>
      <c r="G12" s="146"/>
      <c r="H12" s="146"/>
      <c r="I12" s="146"/>
      <c r="J12" s="146"/>
      <c r="K12" s="146"/>
      <c r="L12" s="146"/>
      <c r="M12" s="146"/>
    </row>
    <row r="13" spans="1:13" ht="30.75">
      <c r="A13" s="148" t="s">
        <v>164</v>
      </c>
      <c r="B13" s="146"/>
      <c r="C13" s="146"/>
      <c r="D13" s="146"/>
      <c r="E13" s="146"/>
      <c r="F13" s="146"/>
      <c r="G13" s="146"/>
      <c r="H13" s="146"/>
      <c r="I13" s="146"/>
      <c r="J13" s="146"/>
      <c r="K13" s="146"/>
      <c r="L13" s="146"/>
      <c r="M13" s="146"/>
    </row>
    <row r="14" spans="2:14" ht="15">
      <c r="B14" s="146"/>
      <c r="C14" s="146"/>
      <c r="D14" s="146"/>
      <c r="E14" s="146"/>
      <c r="F14" s="146"/>
      <c r="G14" s="146"/>
      <c r="H14" s="146"/>
      <c r="I14" s="146"/>
      <c r="J14" s="146"/>
      <c r="K14" s="146"/>
      <c r="L14" s="146"/>
      <c r="M14" s="146"/>
      <c r="N14" s="146"/>
    </row>
    <row r="15" spans="1:14" ht="15">
      <c r="A15" s="155"/>
      <c r="B15" s="155"/>
      <c r="C15" s="155"/>
      <c r="D15" s="155"/>
      <c r="E15" s="155"/>
      <c r="F15" s="155"/>
      <c r="G15" s="155"/>
      <c r="H15" s="155"/>
      <c r="I15" s="155"/>
      <c r="J15" s="155"/>
      <c r="K15" s="155"/>
      <c r="L15" s="155"/>
      <c r="M15" s="155"/>
      <c r="N15" s="155"/>
    </row>
    <row r="16" spans="1:14" ht="15">
      <c r="A16" s="146"/>
      <c r="B16" s="146"/>
      <c r="C16" s="146"/>
      <c r="D16" s="146"/>
      <c r="E16" s="146"/>
      <c r="F16" s="146"/>
      <c r="G16" s="146"/>
      <c r="H16" s="146"/>
      <c r="I16" s="146"/>
      <c r="J16" s="146"/>
      <c r="K16" s="146"/>
      <c r="L16" s="146"/>
      <c r="M16" s="146"/>
      <c r="N16" s="14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35"/>
  <sheetViews>
    <sheetView workbookViewId="0" topLeftCell="A1">
      <selection activeCell="A1" sqref="A1"/>
    </sheetView>
  </sheetViews>
  <sheetFormatPr defaultColWidth="9.00390625" defaultRowHeight="12.75"/>
  <cols>
    <col min="1" max="1" width="11.25390625" style="3" customWidth="1"/>
    <col min="2" max="2" width="10.00390625" style="3" customWidth="1"/>
    <col min="3" max="3" width="10.25390625" style="3" bestFit="1" customWidth="1"/>
    <col min="4" max="4" width="8.25390625" style="3" customWidth="1"/>
    <col min="5" max="5" width="9.625" style="3" customWidth="1"/>
    <col min="6" max="6" width="8.50390625" style="3" customWidth="1"/>
    <col min="7" max="7" width="9.625" style="3" customWidth="1"/>
    <col min="8" max="8" width="8.00390625" style="3" customWidth="1"/>
    <col min="9" max="9" width="9.625" style="3" customWidth="1"/>
    <col min="10" max="16384" width="9.00390625" style="3" customWidth="1"/>
  </cols>
  <sheetData>
    <row r="2" spans="1:9" ht="15">
      <c r="A2" s="4" t="s">
        <v>54</v>
      </c>
      <c r="B2" s="5"/>
      <c r="C2" s="5"/>
      <c r="D2" s="5"/>
      <c r="E2" s="5"/>
      <c r="F2" s="5"/>
      <c r="G2" s="5"/>
      <c r="H2" s="5"/>
      <c r="I2" s="5"/>
    </row>
    <row r="3" spans="1:9" ht="15.75">
      <c r="A3" s="6" t="s">
        <v>55</v>
      </c>
      <c r="B3" s="5"/>
      <c r="C3" s="5"/>
      <c r="D3" s="5"/>
      <c r="E3" s="5"/>
      <c r="F3" s="5"/>
      <c r="G3" s="5"/>
      <c r="H3" s="5"/>
      <c r="I3" s="5"/>
    </row>
    <row r="4" spans="1:9" ht="15">
      <c r="A4" s="4" t="s">
        <v>146</v>
      </c>
      <c r="B4" s="5"/>
      <c r="C4" s="5"/>
      <c r="D4" s="5"/>
      <c r="E4" s="5"/>
      <c r="F4" s="5"/>
      <c r="G4" s="5"/>
      <c r="H4" s="5"/>
      <c r="I4" s="5"/>
    </row>
    <row r="5" spans="1:9" ht="18.75" customHeight="1">
      <c r="A5" s="174" t="s">
        <v>117</v>
      </c>
      <c r="B5" s="174" t="s">
        <v>77</v>
      </c>
      <c r="C5" s="174" t="s">
        <v>111</v>
      </c>
      <c r="D5" s="36" t="s">
        <v>56</v>
      </c>
      <c r="E5" s="8"/>
      <c r="F5" s="8"/>
      <c r="G5" s="8"/>
      <c r="H5" s="8"/>
      <c r="I5" s="10"/>
    </row>
    <row r="6" spans="1:9" ht="17.25" customHeight="1">
      <c r="A6" s="181"/>
      <c r="B6" s="181"/>
      <c r="C6" s="181"/>
      <c r="D6" s="36" t="s">
        <v>57</v>
      </c>
      <c r="E6" s="37"/>
      <c r="F6" s="38" t="s">
        <v>58</v>
      </c>
      <c r="G6" s="37"/>
      <c r="H6" s="38" t="s">
        <v>101</v>
      </c>
      <c r="I6" s="37"/>
    </row>
    <row r="7" spans="1:9" ht="18" customHeight="1">
      <c r="A7" s="182"/>
      <c r="B7" s="182"/>
      <c r="C7" s="182"/>
      <c r="D7" s="39" t="s">
        <v>23</v>
      </c>
      <c r="E7" s="39" t="s">
        <v>24</v>
      </c>
      <c r="F7" s="39" t="s">
        <v>23</v>
      </c>
      <c r="G7" s="39" t="s">
        <v>24</v>
      </c>
      <c r="H7" s="39" t="s">
        <v>23</v>
      </c>
      <c r="I7" s="39" t="s">
        <v>24</v>
      </c>
    </row>
    <row r="8" spans="1:9" ht="17.25" customHeight="1">
      <c r="A8" s="41"/>
      <c r="B8" s="109" t="s">
        <v>25</v>
      </c>
      <c r="C8" s="87">
        <v>127518</v>
      </c>
      <c r="D8" s="87">
        <v>1013</v>
      </c>
      <c r="E8" s="131">
        <v>7.943976536645806</v>
      </c>
      <c r="F8" s="87">
        <v>700</v>
      </c>
      <c r="G8" s="131">
        <v>5.489421101334713</v>
      </c>
      <c r="H8" s="87">
        <v>313</v>
      </c>
      <c r="I8" s="131">
        <v>2.4545554353110934</v>
      </c>
    </row>
    <row r="9" spans="1:9" ht="15">
      <c r="A9" s="27" t="s">
        <v>34</v>
      </c>
      <c r="B9" s="109" t="s">
        <v>26</v>
      </c>
      <c r="C9" s="87">
        <v>99117</v>
      </c>
      <c r="D9" s="87">
        <v>549</v>
      </c>
      <c r="E9" s="131">
        <v>5.538908562607827</v>
      </c>
      <c r="F9" s="87">
        <v>371</v>
      </c>
      <c r="G9" s="131">
        <v>3.743051141580153</v>
      </c>
      <c r="H9" s="87">
        <v>178</v>
      </c>
      <c r="I9" s="131">
        <v>1.7958574210276743</v>
      </c>
    </row>
    <row r="10" spans="1:9" ht="15">
      <c r="A10" s="41"/>
      <c r="B10" s="109" t="s">
        <v>27</v>
      </c>
      <c r="C10" s="87">
        <v>22365</v>
      </c>
      <c r="D10" s="87">
        <v>400</v>
      </c>
      <c r="E10" s="131">
        <v>17.885088307623516</v>
      </c>
      <c r="F10" s="87">
        <v>285</v>
      </c>
      <c r="G10" s="131">
        <v>12.743125419181759</v>
      </c>
      <c r="H10" s="87">
        <v>115</v>
      </c>
      <c r="I10" s="131">
        <v>5.141962888441762</v>
      </c>
    </row>
    <row r="11" spans="1:9" ht="15">
      <c r="A11" s="41"/>
      <c r="B11" s="109" t="s">
        <v>59</v>
      </c>
      <c r="C11" s="87">
        <v>5461</v>
      </c>
      <c r="D11" s="87">
        <v>62</v>
      </c>
      <c r="E11" s="131">
        <v>11.353232008789599</v>
      </c>
      <c r="F11" s="87">
        <v>42</v>
      </c>
      <c r="G11" s="131">
        <v>7.690899102728438</v>
      </c>
      <c r="H11" s="87">
        <v>20</v>
      </c>
      <c r="I11" s="131">
        <v>3.662332906061161</v>
      </c>
    </row>
    <row r="12" spans="1:9" ht="15">
      <c r="A12" s="41"/>
      <c r="B12" s="110"/>
      <c r="C12" s="126"/>
      <c r="D12" s="126"/>
      <c r="E12" s="132"/>
      <c r="F12" s="126"/>
      <c r="G12" s="132"/>
      <c r="H12" s="126"/>
      <c r="I12" s="132"/>
    </row>
    <row r="13" spans="1:9" ht="15">
      <c r="A13" s="41"/>
      <c r="B13" s="109" t="s">
        <v>25</v>
      </c>
      <c r="C13" s="87">
        <v>729</v>
      </c>
      <c r="D13" s="87">
        <v>491</v>
      </c>
      <c r="E13" s="131">
        <v>673.5253772290808</v>
      </c>
      <c r="F13" s="87">
        <v>446</v>
      </c>
      <c r="G13" s="131">
        <v>611.7969821673526</v>
      </c>
      <c r="H13" s="87">
        <v>45</v>
      </c>
      <c r="I13" s="131">
        <v>61.72839506172839</v>
      </c>
    </row>
    <row r="14" spans="1:9" ht="15">
      <c r="A14" s="27" t="s">
        <v>102</v>
      </c>
      <c r="B14" s="109" t="s">
        <v>26</v>
      </c>
      <c r="C14" s="87">
        <v>364</v>
      </c>
      <c r="D14" s="87">
        <v>230</v>
      </c>
      <c r="E14" s="131">
        <v>631.8681318681319</v>
      </c>
      <c r="F14" s="87">
        <v>213</v>
      </c>
      <c r="G14" s="131">
        <v>585.1648351648352</v>
      </c>
      <c r="H14" s="87">
        <v>17</v>
      </c>
      <c r="I14" s="131">
        <v>46.7032967032967</v>
      </c>
    </row>
    <row r="15" spans="1:9" ht="15">
      <c r="A15" s="27" t="s">
        <v>60</v>
      </c>
      <c r="B15" s="109" t="s">
        <v>27</v>
      </c>
      <c r="C15" s="87">
        <v>340</v>
      </c>
      <c r="D15" s="87">
        <v>231</v>
      </c>
      <c r="E15" s="131">
        <v>679.4117647058824</v>
      </c>
      <c r="F15" s="87">
        <v>206</v>
      </c>
      <c r="G15" s="131">
        <v>605.8823529411765</v>
      </c>
      <c r="H15" s="87">
        <v>25</v>
      </c>
      <c r="I15" s="131">
        <v>73.52941176470588</v>
      </c>
    </row>
    <row r="16" spans="1:9" ht="15">
      <c r="A16" s="41"/>
      <c r="B16" s="109" t="s">
        <v>59</v>
      </c>
      <c r="C16" s="87">
        <v>22</v>
      </c>
      <c r="D16" s="87">
        <v>28</v>
      </c>
      <c r="E16" s="143">
        <v>1272.7272727272727</v>
      </c>
      <c r="F16" s="87">
        <v>25</v>
      </c>
      <c r="G16" s="143">
        <v>1136.3636363636365</v>
      </c>
      <c r="H16" s="127">
        <v>3</v>
      </c>
      <c r="I16" s="133" t="s">
        <v>29</v>
      </c>
    </row>
    <row r="17" spans="1:9" ht="15">
      <c r="A17" s="41"/>
      <c r="B17" s="110"/>
      <c r="C17" s="87"/>
      <c r="D17" s="87"/>
      <c r="E17" s="132"/>
      <c r="F17" s="126"/>
      <c r="G17" s="132"/>
      <c r="H17" s="126"/>
      <c r="I17" s="132"/>
    </row>
    <row r="18" spans="1:9" ht="15">
      <c r="A18" s="41"/>
      <c r="B18" s="109" t="s">
        <v>25</v>
      </c>
      <c r="C18" s="87">
        <v>1411</v>
      </c>
      <c r="D18" s="87">
        <v>127</v>
      </c>
      <c r="E18" s="131">
        <v>90.00708717221828</v>
      </c>
      <c r="F18" s="87">
        <v>89</v>
      </c>
      <c r="G18" s="131">
        <v>63.07583274273565</v>
      </c>
      <c r="H18" s="87">
        <v>38</v>
      </c>
      <c r="I18" s="131">
        <v>26.931254429482635</v>
      </c>
    </row>
    <row r="19" spans="1:9" ht="15">
      <c r="A19" s="27" t="s">
        <v>103</v>
      </c>
      <c r="B19" s="109" t="s">
        <v>26</v>
      </c>
      <c r="C19" s="87">
        <v>869</v>
      </c>
      <c r="D19" s="87">
        <v>71</v>
      </c>
      <c r="E19" s="131">
        <v>81.70310701956271</v>
      </c>
      <c r="F19" s="87">
        <v>56</v>
      </c>
      <c r="G19" s="131">
        <v>64.44188722669736</v>
      </c>
      <c r="H19" s="87">
        <v>15</v>
      </c>
      <c r="I19" s="131">
        <v>17.26121979286536</v>
      </c>
    </row>
    <row r="20" spans="1:9" ht="15">
      <c r="A20" s="27" t="s">
        <v>60</v>
      </c>
      <c r="B20" s="109" t="s">
        <v>27</v>
      </c>
      <c r="C20" s="87">
        <v>494</v>
      </c>
      <c r="D20" s="87">
        <v>53</v>
      </c>
      <c r="E20" s="131">
        <v>107.28744939271255</v>
      </c>
      <c r="F20" s="87">
        <v>30</v>
      </c>
      <c r="G20" s="131">
        <v>60.72874493927125</v>
      </c>
      <c r="H20" s="87">
        <v>23</v>
      </c>
      <c r="I20" s="131">
        <v>46.5587044534413</v>
      </c>
    </row>
    <row r="21" spans="1:9" ht="15">
      <c r="A21" s="41"/>
      <c r="B21" s="109" t="s">
        <v>59</v>
      </c>
      <c r="C21" s="87">
        <v>45</v>
      </c>
      <c r="D21" s="127">
        <v>3</v>
      </c>
      <c r="E21" s="133" t="s">
        <v>29</v>
      </c>
      <c r="F21" s="127">
        <v>3</v>
      </c>
      <c r="G21" s="133" t="s">
        <v>29</v>
      </c>
      <c r="H21" s="127" t="s">
        <v>150</v>
      </c>
      <c r="I21" s="133" t="s">
        <v>150</v>
      </c>
    </row>
    <row r="22" spans="1:9" ht="15">
      <c r="A22" s="41"/>
      <c r="B22" s="110"/>
      <c r="C22" s="128"/>
      <c r="D22" s="87"/>
      <c r="E22" s="132"/>
      <c r="F22" s="126"/>
      <c r="G22" s="132"/>
      <c r="H22" s="126"/>
      <c r="I22" s="132"/>
    </row>
    <row r="23" spans="1:9" ht="15">
      <c r="A23" s="41"/>
      <c r="B23" s="109" t="s">
        <v>25</v>
      </c>
      <c r="C23" s="87">
        <v>8525</v>
      </c>
      <c r="D23" s="87">
        <v>118</v>
      </c>
      <c r="E23" s="131">
        <v>13.841642228739003</v>
      </c>
      <c r="F23" s="87">
        <v>71</v>
      </c>
      <c r="G23" s="131">
        <v>8.328445747800588</v>
      </c>
      <c r="H23" s="87">
        <v>47</v>
      </c>
      <c r="I23" s="131">
        <v>5.513196480938417</v>
      </c>
    </row>
    <row r="24" spans="1:9" ht="15">
      <c r="A24" s="27" t="s">
        <v>104</v>
      </c>
      <c r="B24" s="109" t="s">
        <v>26</v>
      </c>
      <c r="C24" s="87">
        <v>5648</v>
      </c>
      <c r="D24" s="87">
        <v>72</v>
      </c>
      <c r="E24" s="131">
        <v>12.747875354107649</v>
      </c>
      <c r="F24" s="87">
        <v>45</v>
      </c>
      <c r="G24" s="131">
        <v>7.96742209631728</v>
      </c>
      <c r="H24" s="87">
        <v>27</v>
      </c>
      <c r="I24" s="131">
        <v>4.780453257790368</v>
      </c>
    </row>
    <row r="25" spans="1:9" ht="15">
      <c r="A25" s="27" t="s">
        <v>60</v>
      </c>
      <c r="B25" s="109" t="s">
        <v>27</v>
      </c>
      <c r="C25" s="87">
        <v>2465</v>
      </c>
      <c r="D25" s="87">
        <v>37</v>
      </c>
      <c r="E25" s="131">
        <v>15.010141987829615</v>
      </c>
      <c r="F25" s="87">
        <v>20</v>
      </c>
      <c r="G25" s="131">
        <v>8.113590263691684</v>
      </c>
      <c r="H25" s="87">
        <v>17</v>
      </c>
      <c r="I25" s="131">
        <v>6.896551724137931</v>
      </c>
    </row>
    <row r="26" spans="1:9" ht="15">
      <c r="A26" s="41"/>
      <c r="B26" s="109" t="s">
        <v>59</v>
      </c>
      <c r="C26" s="87">
        <v>372</v>
      </c>
      <c r="D26" s="127">
        <v>9</v>
      </c>
      <c r="E26" s="131">
        <v>24.193548387096772</v>
      </c>
      <c r="F26" s="127">
        <v>6</v>
      </c>
      <c r="G26" s="131">
        <v>16.129032258064516</v>
      </c>
      <c r="H26" s="127">
        <v>3</v>
      </c>
      <c r="I26" s="133" t="s">
        <v>29</v>
      </c>
    </row>
    <row r="27" spans="1:9" ht="15">
      <c r="A27" s="41"/>
      <c r="B27" s="110"/>
      <c r="C27" s="87"/>
      <c r="D27" s="87"/>
      <c r="E27" s="132"/>
      <c r="F27" s="126"/>
      <c r="G27" s="132"/>
      <c r="H27" s="126"/>
      <c r="I27" s="132"/>
    </row>
    <row r="28" spans="1:9" ht="15">
      <c r="A28" s="41"/>
      <c r="B28" s="109" t="s">
        <v>25</v>
      </c>
      <c r="C28" s="87">
        <v>116818</v>
      </c>
      <c r="D28" s="87">
        <v>268</v>
      </c>
      <c r="E28" s="131">
        <v>2.2941669948124432</v>
      </c>
      <c r="F28" s="87">
        <v>89</v>
      </c>
      <c r="G28" s="131">
        <v>0.7618688900683115</v>
      </c>
      <c r="H28" s="87">
        <v>179</v>
      </c>
      <c r="I28" s="131">
        <v>1.5322981047441318</v>
      </c>
    </row>
    <row r="29" spans="1:9" ht="15">
      <c r="A29" s="27" t="s">
        <v>61</v>
      </c>
      <c r="B29" s="109" t="s">
        <v>26</v>
      </c>
      <c r="C29" s="87">
        <v>92214</v>
      </c>
      <c r="D29" s="87">
        <v>167</v>
      </c>
      <c r="E29" s="131">
        <v>1.811004836575791</v>
      </c>
      <c r="F29" s="87">
        <v>52</v>
      </c>
      <c r="G29" s="131">
        <v>0.5639056976164141</v>
      </c>
      <c r="H29" s="87">
        <v>115</v>
      </c>
      <c r="I29" s="131">
        <v>1.2470991389593773</v>
      </c>
    </row>
    <row r="30" spans="1:9" ht="15">
      <c r="A30" s="27" t="s">
        <v>60</v>
      </c>
      <c r="B30" s="109" t="s">
        <v>27</v>
      </c>
      <c r="C30" s="87">
        <v>19060</v>
      </c>
      <c r="D30" s="87">
        <v>79</v>
      </c>
      <c r="E30" s="131">
        <v>4.144805876180483</v>
      </c>
      <c r="F30" s="87">
        <v>29</v>
      </c>
      <c r="G30" s="131">
        <v>1.521511017838405</v>
      </c>
      <c r="H30" s="87">
        <v>50</v>
      </c>
      <c r="I30" s="131">
        <v>2.6232948583420774</v>
      </c>
    </row>
    <row r="31" spans="1:9" ht="15">
      <c r="A31" s="65"/>
      <c r="B31" s="111" t="s">
        <v>59</v>
      </c>
      <c r="C31" s="129">
        <v>5022</v>
      </c>
      <c r="D31" s="129">
        <v>22</v>
      </c>
      <c r="E31" s="138">
        <v>4.380724810832338</v>
      </c>
      <c r="F31" s="130">
        <v>8</v>
      </c>
      <c r="G31" s="138">
        <v>1.5929908403026682</v>
      </c>
      <c r="H31" s="129">
        <v>14</v>
      </c>
      <c r="I31" s="138">
        <v>2.7877339705296693</v>
      </c>
    </row>
    <row r="32" spans="1:9" ht="80.25" customHeight="1">
      <c r="A32" s="168" t="s">
        <v>105</v>
      </c>
      <c r="B32" s="169"/>
      <c r="C32" s="169"/>
      <c r="D32" s="169"/>
      <c r="E32" s="169"/>
      <c r="F32" s="169"/>
      <c r="G32" s="169"/>
      <c r="H32" s="169"/>
      <c r="I32" s="169"/>
    </row>
    <row r="33" spans="1:9" ht="45.75" customHeight="1">
      <c r="A33" s="168" t="s">
        <v>99</v>
      </c>
      <c r="B33" s="169"/>
      <c r="C33" s="169"/>
      <c r="D33" s="169"/>
      <c r="E33" s="169"/>
      <c r="F33" s="169"/>
      <c r="G33" s="169"/>
      <c r="H33" s="169"/>
      <c r="I33" s="169"/>
    </row>
    <row r="34" spans="1:9" ht="29.25" customHeight="1">
      <c r="A34" s="179" t="s">
        <v>149</v>
      </c>
      <c r="B34" s="180"/>
      <c r="C34" s="180"/>
      <c r="D34" s="180"/>
      <c r="E34" s="180"/>
      <c r="F34" s="180"/>
      <c r="G34" s="180"/>
      <c r="H34" s="180"/>
      <c r="I34" s="180"/>
    </row>
    <row r="35" ht="15">
      <c r="A35" s="3" t="s">
        <v>82</v>
      </c>
    </row>
  </sheetData>
  <mergeCells count="6">
    <mergeCell ref="A32:I32"/>
    <mergeCell ref="A33:I33"/>
    <mergeCell ref="A34:I34"/>
    <mergeCell ref="A5:A7"/>
    <mergeCell ref="B5:B7"/>
    <mergeCell ref="C5:C7"/>
  </mergeCells>
  <printOptions horizontalCentered="1"/>
  <pageMargins left="0.25" right="0.25" top="1" bottom="1" header="0" footer="0"/>
  <pageSetup fitToHeight="1" fitToWidth="1" orientation="portrait" scale="99" r:id="rId1"/>
</worksheet>
</file>

<file path=xl/worksheets/sheet11.xml><?xml version="1.0" encoding="utf-8"?>
<worksheet xmlns="http://schemas.openxmlformats.org/spreadsheetml/2006/main" xmlns:r="http://schemas.openxmlformats.org/officeDocument/2006/relationships">
  <sheetPr>
    <pageSetUpPr fitToPage="1"/>
  </sheetPr>
  <dimension ref="A2:M20"/>
  <sheetViews>
    <sheetView workbookViewId="0" topLeftCell="A1">
      <selection activeCell="A1" sqref="A1"/>
    </sheetView>
  </sheetViews>
  <sheetFormatPr defaultColWidth="9.00390625" defaultRowHeight="12.75"/>
  <cols>
    <col min="1" max="1" width="23.50390625" style="3" customWidth="1"/>
    <col min="2" max="2" width="8.00390625" style="3" customWidth="1"/>
    <col min="3" max="3" width="6.00390625" style="3" customWidth="1"/>
    <col min="4" max="4" width="8.00390625" style="3" bestFit="1" customWidth="1"/>
    <col min="5" max="5" width="8.125" style="3" customWidth="1"/>
    <col min="6" max="6" width="8.00390625" style="3" bestFit="1" customWidth="1"/>
    <col min="7" max="7" width="5.375" style="3" customWidth="1"/>
    <col min="8" max="8" width="8.00390625" style="3" bestFit="1" customWidth="1"/>
    <col min="9" max="9" width="5.375" style="3" customWidth="1"/>
    <col min="10" max="10" width="8.00390625" style="3" bestFit="1" customWidth="1"/>
    <col min="11" max="11" width="5.75390625" style="3" customWidth="1"/>
    <col min="12" max="12" width="8.00390625" style="3" bestFit="1" customWidth="1"/>
    <col min="13" max="13" width="5.75390625" style="3" customWidth="1"/>
    <col min="14" max="16384" width="9.00390625" style="3" customWidth="1"/>
  </cols>
  <sheetData>
    <row r="2" spans="1:13" ht="15">
      <c r="A2" s="4" t="s">
        <v>62</v>
      </c>
      <c r="B2" s="5"/>
      <c r="C2" s="5"/>
      <c r="D2" s="5"/>
      <c r="E2" s="5"/>
      <c r="F2" s="5"/>
      <c r="G2" s="5"/>
      <c r="H2" s="5"/>
      <c r="I2" s="5"/>
      <c r="J2" s="5"/>
      <c r="K2" s="5"/>
      <c r="L2" s="5"/>
      <c r="M2" s="5"/>
    </row>
    <row r="3" spans="1:13" ht="19.5" customHeight="1">
      <c r="A3" s="176" t="s">
        <v>139</v>
      </c>
      <c r="B3" s="176"/>
      <c r="C3" s="176"/>
      <c r="D3" s="176"/>
      <c r="E3" s="176"/>
      <c r="F3" s="176"/>
      <c r="G3" s="176"/>
      <c r="H3" s="176"/>
      <c r="I3" s="176"/>
      <c r="J3" s="176"/>
      <c r="K3" s="176"/>
      <c r="L3" s="176"/>
      <c r="M3" s="176"/>
    </row>
    <row r="4" spans="1:13" ht="17.25" customHeight="1">
      <c r="A4" s="176" t="s">
        <v>140</v>
      </c>
      <c r="B4" s="176"/>
      <c r="C4" s="176"/>
      <c r="D4" s="176"/>
      <c r="E4" s="176"/>
      <c r="F4" s="176"/>
      <c r="G4" s="176"/>
      <c r="H4" s="176"/>
      <c r="I4" s="176"/>
      <c r="J4" s="176"/>
      <c r="K4" s="176"/>
      <c r="L4" s="176"/>
      <c r="M4" s="176"/>
    </row>
    <row r="5" spans="1:13" ht="15">
      <c r="A5" s="4" t="s">
        <v>146</v>
      </c>
      <c r="B5" s="5"/>
      <c r="C5" s="5"/>
      <c r="D5" s="5"/>
      <c r="E5" s="5"/>
      <c r="F5" s="5"/>
      <c r="G5" s="5"/>
      <c r="H5" s="5"/>
      <c r="I5" s="5"/>
      <c r="J5" s="5"/>
      <c r="K5" s="5"/>
      <c r="L5" s="5"/>
      <c r="M5" s="5"/>
    </row>
    <row r="6" spans="1:13" ht="18" customHeight="1">
      <c r="A6" s="156" t="s">
        <v>128</v>
      </c>
      <c r="B6" s="97" t="s">
        <v>25</v>
      </c>
      <c r="C6" s="98"/>
      <c r="D6" s="98"/>
      <c r="E6" s="98"/>
      <c r="F6" s="97" t="s">
        <v>26</v>
      </c>
      <c r="G6" s="98"/>
      <c r="H6" s="98"/>
      <c r="I6" s="98"/>
      <c r="J6" s="97" t="s">
        <v>27</v>
      </c>
      <c r="K6" s="98"/>
      <c r="L6" s="98"/>
      <c r="M6" s="98"/>
    </row>
    <row r="7" spans="1:13" ht="15.75" customHeight="1">
      <c r="A7" s="183"/>
      <c r="B7" s="97" t="s">
        <v>67</v>
      </c>
      <c r="C7" s="98"/>
      <c r="D7" s="97" t="s">
        <v>68</v>
      </c>
      <c r="E7" s="98"/>
      <c r="F7" s="97" t="s">
        <v>67</v>
      </c>
      <c r="G7" s="98"/>
      <c r="H7" s="97" t="s">
        <v>68</v>
      </c>
      <c r="I7" s="98"/>
      <c r="J7" s="97" t="s">
        <v>67</v>
      </c>
      <c r="K7" s="98"/>
      <c r="L7" s="97" t="s">
        <v>68</v>
      </c>
      <c r="M7" s="98"/>
    </row>
    <row r="8" spans="1:13" ht="16.5" customHeight="1">
      <c r="A8" s="184"/>
      <c r="B8" s="99" t="s">
        <v>23</v>
      </c>
      <c r="C8" s="99" t="s">
        <v>24</v>
      </c>
      <c r="D8" s="99" t="s">
        <v>23</v>
      </c>
      <c r="E8" s="99" t="s">
        <v>24</v>
      </c>
      <c r="F8" s="99" t="s">
        <v>23</v>
      </c>
      <c r="G8" s="99" t="s">
        <v>24</v>
      </c>
      <c r="H8" s="99" t="s">
        <v>23</v>
      </c>
      <c r="I8" s="99" t="s">
        <v>24</v>
      </c>
      <c r="J8" s="99" t="s">
        <v>23</v>
      </c>
      <c r="K8" s="99" t="s">
        <v>24</v>
      </c>
      <c r="L8" s="99" t="s">
        <v>23</v>
      </c>
      <c r="M8" s="99" t="s">
        <v>24</v>
      </c>
    </row>
    <row r="9" spans="1:13" ht="31.5" customHeight="1">
      <c r="A9" s="100" t="s">
        <v>121</v>
      </c>
      <c r="B9" s="58">
        <v>23</v>
      </c>
      <c r="C9" s="139">
        <v>1.3164672886497626</v>
      </c>
      <c r="D9" s="58">
        <v>24</v>
      </c>
      <c r="E9" s="102">
        <v>0.2200986775737789</v>
      </c>
      <c r="F9" s="58">
        <v>12</v>
      </c>
      <c r="G9" s="81">
        <v>0.8363534987454698</v>
      </c>
      <c r="H9" s="58">
        <v>13</v>
      </c>
      <c r="I9" s="81">
        <v>0.15447869382322885</v>
      </c>
      <c r="J9" s="58">
        <v>11</v>
      </c>
      <c r="K9" s="101">
        <v>4.044117647058824</v>
      </c>
      <c r="L9" s="58">
        <v>7</v>
      </c>
      <c r="M9" s="81">
        <v>0.360082304526749</v>
      </c>
    </row>
    <row r="10" spans="1:13" ht="18" customHeight="1">
      <c r="A10" s="58" t="s">
        <v>122</v>
      </c>
      <c r="B10" s="58">
        <v>33</v>
      </c>
      <c r="C10" s="139">
        <v>1.8888443706713982</v>
      </c>
      <c r="D10" s="58">
        <v>161</v>
      </c>
      <c r="E10" s="102">
        <v>1.4764952953907668</v>
      </c>
      <c r="F10" s="58">
        <v>24</v>
      </c>
      <c r="G10" s="81">
        <v>1.6727069974909397</v>
      </c>
      <c r="H10" s="58">
        <v>99</v>
      </c>
      <c r="I10" s="81">
        <v>1.1764146683461274</v>
      </c>
      <c r="J10" s="58">
        <v>8</v>
      </c>
      <c r="K10" s="101">
        <v>2.941176470588235</v>
      </c>
      <c r="L10" s="58">
        <v>47</v>
      </c>
      <c r="M10" s="81">
        <v>2.4176954732510287</v>
      </c>
    </row>
    <row r="11" spans="1:13" s="77" customFormat="1" ht="45.75" customHeight="1">
      <c r="A11" s="100" t="s">
        <v>123</v>
      </c>
      <c r="B11" s="58">
        <v>43</v>
      </c>
      <c r="C11" s="139">
        <v>2.4612214526930343</v>
      </c>
      <c r="D11" s="58">
        <v>167</v>
      </c>
      <c r="E11" s="102">
        <v>1.5315199647842115</v>
      </c>
      <c r="F11" s="58">
        <v>29</v>
      </c>
      <c r="G11" s="81">
        <v>2.0211876219682186</v>
      </c>
      <c r="H11" s="58">
        <v>71</v>
      </c>
      <c r="I11" s="81">
        <v>0.8436913278037883</v>
      </c>
      <c r="J11" s="58">
        <v>14</v>
      </c>
      <c r="K11" s="101">
        <v>5.147058823529412</v>
      </c>
      <c r="L11" s="58">
        <v>83</v>
      </c>
      <c r="M11" s="81">
        <v>4.269547325102881</v>
      </c>
    </row>
    <row r="12" spans="1:13" ht="32.25" customHeight="1">
      <c r="A12" s="100" t="s">
        <v>124</v>
      </c>
      <c r="B12" s="58">
        <v>8</v>
      </c>
      <c r="C12" s="139">
        <v>0.4579016656173087</v>
      </c>
      <c r="D12" s="58">
        <v>46</v>
      </c>
      <c r="E12" s="102">
        <v>0.4218557986830762</v>
      </c>
      <c r="F12" s="58">
        <v>4</v>
      </c>
      <c r="G12" s="149" t="s">
        <v>29</v>
      </c>
      <c r="H12" s="58">
        <v>19</v>
      </c>
      <c r="I12" s="81">
        <v>0.22577655251087292</v>
      </c>
      <c r="J12" s="58">
        <v>4</v>
      </c>
      <c r="K12" s="149" t="s">
        <v>29</v>
      </c>
      <c r="L12" s="58">
        <v>25</v>
      </c>
      <c r="M12" s="81">
        <v>1.286008230452675</v>
      </c>
    </row>
    <row r="13" spans="1:13" ht="33" customHeight="1">
      <c r="A13" s="100" t="s">
        <v>125</v>
      </c>
      <c r="B13" s="58">
        <v>16</v>
      </c>
      <c r="C13" s="139">
        <v>0.9158033312346174</v>
      </c>
      <c r="D13" s="58">
        <v>37</v>
      </c>
      <c r="E13" s="102">
        <v>0.3393187945929092</v>
      </c>
      <c r="F13" s="58">
        <v>7</v>
      </c>
      <c r="G13" s="81">
        <v>0.4878728742681907</v>
      </c>
      <c r="H13" s="58">
        <v>15</v>
      </c>
      <c r="I13" s="81">
        <v>0.17824464671911022</v>
      </c>
      <c r="J13" s="58">
        <v>9</v>
      </c>
      <c r="K13" s="101">
        <v>3.3088235294117645</v>
      </c>
      <c r="L13" s="58">
        <v>21</v>
      </c>
      <c r="M13" s="81">
        <v>1.0802469135802468</v>
      </c>
    </row>
    <row r="14" spans="1:13" ht="29.25" customHeight="1">
      <c r="A14" s="100" t="s">
        <v>126</v>
      </c>
      <c r="B14" s="58">
        <v>7</v>
      </c>
      <c r="C14" s="139">
        <v>0.4006639574151451</v>
      </c>
      <c r="D14" s="58">
        <v>56</v>
      </c>
      <c r="E14" s="102">
        <v>0.5135635810054842</v>
      </c>
      <c r="F14" s="58">
        <v>3</v>
      </c>
      <c r="G14" s="149" t="s">
        <v>29</v>
      </c>
      <c r="H14" s="58">
        <v>28</v>
      </c>
      <c r="I14" s="81">
        <v>0.33272334054233904</v>
      </c>
      <c r="J14" s="58">
        <v>4</v>
      </c>
      <c r="K14" s="149" t="s">
        <v>29</v>
      </c>
      <c r="L14" s="58">
        <v>24</v>
      </c>
      <c r="M14" s="81">
        <v>1.2345679012345678</v>
      </c>
    </row>
    <row r="15" spans="1:13" ht="18" customHeight="1">
      <c r="A15" s="103" t="s">
        <v>127</v>
      </c>
      <c r="B15" s="103">
        <v>21</v>
      </c>
      <c r="C15" s="139">
        <v>1.2019918722454352</v>
      </c>
      <c r="D15" s="58">
        <v>45</v>
      </c>
      <c r="E15" s="102">
        <v>0.41268502045083544</v>
      </c>
      <c r="F15" s="58">
        <v>17</v>
      </c>
      <c r="G15" s="81">
        <v>1.1848341232227488</v>
      </c>
      <c r="H15" s="58">
        <v>28</v>
      </c>
      <c r="I15" s="81">
        <v>0.33272334054233904</v>
      </c>
      <c r="J15" s="58">
        <v>3</v>
      </c>
      <c r="K15" s="149" t="s">
        <v>29</v>
      </c>
      <c r="L15" s="58">
        <v>16</v>
      </c>
      <c r="M15" s="81">
        <v>0.823045267489712</v>
      </c>
    </row>
    <row r="16" spans="1:13" ht="18" customHeight="1">
      <c r="A16" s="104" t="s">
        <v>33</v>
      </c>
      <c r="B16" s="58">
        <v>58</v>
      </c>
      <c r="C16" s="139">
        <v>3.319787075725488</v>
      </c>
      <c r="D16" s="58">
        <v>248</v>
      </c>
      <c r="E16" s="102">
        <v>2.2743530015957156</v>
      </c>
      <c r="F16" s="58">
        <v>26</v>
      </c>
      <c r="G16" s="81">
        <v>1.8120992472818511</v>
      </c>
      <c r="H16" s="58">
        <v>140</v>
      </c>
      <c r="I16" s="81">
        <v>1.6636167027116953</v>
      </c>
      <c r="J16" s="58">
        <v>29</v>
      </c>
      <c r="K16" s="101">
        <v>10.661764705882353</v>
      </c>
      <c r="L16" s="58">
        <v>92</v>
      </c>
      <c r="M16" s="81">
        <v>4.732510288065844</v>
      </c>
    </row>
    <row r="17" spans="1:13" ht="19.5" customHeight="1">
      <c r="A17" s="105" t="s">
        <v>34</v>
      </c>
      <c r="B17" s="106">
        <v>197</v>
      </c>
      <c r="C17" s="108">
        <v>11.275828515826227</v>
      </c>
      <c r="D17" s="60">
        <v>784</v>
      </c>
      <c r="E17" s="66">
        <v>7.189890134076777</v>
      </c>
      <c r="F17" s="60">
        <v>117</v>
      </c>
      <c r="G17" s="108">
        <v>8.15444661276833</v>
      </c>
      <c r="H17" s="60">
        <v>413</v>
      </c>
      <c r="I17" s="108">
        <v>4.907669272999501</v>
      </c>
      <c r="J17" s="106">
        <v>74</v>
      </c>
      <c r="K17" s="107">
        <v>27.205882352941178</v>
      </c>
      <c r="L17" s="60">
        <v>315</v>
      </c>
      <c r="M17" s="108">
        <v>16.203703703703702</v>
      </c>
    </row>
    <row r="18" spans="1:13" ht="76.5" customHeight="1">
      <c r="A18" s="168" t="s">
        <v>106</v>
      </c>
      <c r="B18" s="169"/>
      <c r="C18" s="169"/>
      <c r="D18" s="169"/>
      <c r="E18" s="169"/>
      <c r="F18" s="169"/>
      <c r="G18" s="169"/>
      <c r="H18" s="169"/>
      <c r="I18" s="169"/>
      <c r="J18" s="169"/>
      <c r="K18" s="169"/>
      <c r="L18" s="169"/>
      <c r="M18" s="169"/>
    </row>
    <row r="19" spans="1:13" ht="30.75" customHeight="1">
      <c r="A19" s="168" t="s">
        <v>85</v>
      </c>
      <c r="B19" s="169"/>
      <c r="C19" s="169"/>
      <c r="D19" s="169"/>
      <c r="E19" s="169"/>
      <c r="F19" s="169"/>
      <c r="G19" s="169"/>
      <c r="H19" s="169"/>
      <c r="I19" s="169"/>
      <c r="J19" s="169"/>
      <c r="K19" s="169"/>
      <c r="L19" s="169"/>
      <c r="M19" s="169"/>
    </row>
    <row r="20" spans="1:13" ht="17.25" customHeight="1">
      <c r="A20" s="166" t="s">
        <v>149</v>
      </c>
      <c r="B20" s="167"/>
      <c r="C20" s="167"/>
      <c r="D20" s="167"/>
      <c r="E20" s="167"/>
      <c r="F20" s="167"/>
      <c r="G20" s="167"/>
      <c r="H20" s="167"/>
      <c r="I20" s="167"/>
      <c r="J20" s="167"/>
      <c r="K20" s="167"/>
      <c r="L20" s="167"/>
      <c r="M20" s="167"/>
    </row>
  </sheetData>
  <mergeCells count="6">
    <mergeCell ref="A20:M20"/>
    <mergeCell ref="A6:A8"/>
    <mergeCell ref="A3:M3"/>
    <mergeCell ref="A4:M4"/>
    <mergeCell ref="A18:M18"/>
    <mergeCell ref="A19:M19"/>
  </mergeCells>
  <printOptions horizontalCentered="1"/>
  <pageMargins left="0.5" right="0.25" top="1" bottom="1" header="0" footer="0"/>
  <pageSetup fitToHeight="1" fitToWidth="1" orientation="portrait" scale="90" r:id="rId1"/>
</worksheet>
</file>

<file path=xl/worksheets/sheet12.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2.75"/>
  <cols>
    <col min="1" max="1" width="10.375" style="3" customWidth="1"/>
    <col min="2" max="2" width="11.00390625" style="3" customWidth="1"/>
    <col min="3" max="3" width="10.375" style="3" customWidth="1"/>
    <col min="4" max="4" width="9.625" style="3" customWidth="1"/>
    <col min="5" max="5" width="11.625" style="3" customWidth="1"/>
    <col min="6" max="6" width="10.25390625" style="3" customWidth="1"/>
    <col min="7" max="7" width="9.125" style="3" customWidth="1"/>
    <col min="8" max="8" width="8.75390625" style="3" customWidth="1"/>
    <col min="9" max="9" width="9.50390625" style="3" customWidth="1"/>
    <col min="10" max="10" width="9.75390625" style="3" customWidth="1"/>
    <col min="11" max="11" width="7.625" style="3" customWidth="1"/>
    <col min="12" max="12" width="10.25390625" style="3" customWidth="1"/>
    <col min="13" max="13" width="10.50390625" style="3" customWidth="1"/>
    <col min="14" max="16384" width="9.00390625" style="3" customWidth="1"/>
  </cols>
  <sheetData>
    <row r="2" spans="1:13" ht="15">
      <c r="A2" s="4" t="s">
        <v>63</v>
      </c>
      <c r="B2" s="5"/>
      <c r="C2" s="5"/>
      <c r="D2" s="5"/>
      <c r="E2" s="5"/>
      <c r="F2" s="5"/>
      <c r="G2" s="5"/>
      <c r="H2" s="5"/>
      <c r="I2" s="5"/>
      <c r="J2" s="5"/>
      <c r="K2" s="5"/>
      <c r="L2" s="5"/>
      <c r="M2" s="5"/>
    </row>
    <row r="3" spans="1:13" ht="17.25" customHeight="1">
      <c r="A3" s="176" t="s">
        <v>138</v>
      </c>
      <c r="B3" s="176"/>
      <c r="C3" s="176"/>
      <c r="D3" s="176"/>
      <c r="E3" s="176"/>
      <c r="F3" s="176"/>
      <c r="G3" s="176"/>
      <c r="H3" s="176"/>
      <c r="I3" s="176"/>
      <c r="J3" s="176"/>
      <c r="K3" s="176"/>
      <c r="L3" s="176"/>
      <c r="M3" s="176"/>
    </row>
    <row r="4" spans="1:13" ht="15">
      <c r="A4" s="4" t="s">
        <v>146</v>
      </c>
      <c r="B4" s="5"/>
      <c r="C4" s="5"/>
      <c r="D4" s="5"/>
      <c r="E4" s="5"/>
      <c r="F4" s="5"/>
      <c r="G4" s="5"/>
      <c r="H4" s="5"/>
      <c r="I4" s="5"/>
      <c r="J4" s="5"/>
      <c r="K4" s="5"/>
      <c r="L4" s="5"/>
      <c r="M4" s="5"/>
    </row>
    <row r="5" spans="1:13" ht="17.25" customHeight="1">
      <c r="A5" s="174" t="s">
        <v>107</v>
      </c>
      <c r="B5" s="36" t="s">
        <v>25</v>
      </c>
      <c r="C5" s="75"/>
      <c r="D5" s="37"/>
      <c r="E5" s="38" t="s">
        <v>26</v>
      </c>
      <c r="F5" s="75"/>
      <c r="G5" s="37"/>
      <c r="H5" s="38" t="s">
        <v>27</v>
      </c>
      <c r="I5" s="75"/>
      <c r="J5" s="37"/>
      <c r="K5" s="38" t="s">
        <v>38</v>
      </c>
      <c r="L5" s="75"/>
      <c r="M5" s="37"/>
    </row>
    <row r="6" spans="1:13" ht="42" customHeight="1">
      <c r="A6" s="185"/>
      <c r="B6" s="76" t="s">
        <v>118</v>
      </c>
      <c r="C6" s="76" t="s">
        <v>119</v>
      </c>
      <c r="D6" s="76" t="s">
        <v>120</v>
      </c>
      <c r="E6" s="76" t="s">
        <v>118</v>
      </c>
      <c r="F6" s="76" t="s">
        <v>119</v>
      </c>
      <c r="G6" s="76" t="s">
        <v>120</v>
      </c>
      <c r="H6" s="76" t="s">
        <v>118</v>
      </c>
      <c r="I6" s="76" t="s">
        <v>119</v>
      </c>
      <c r="J6" s="76" t="s">
        <v>120</v>
      </c>
      <c r="K6" s="76" t="s">
        <v>118</v>
      </c>
      <c r="L6" s="76" t="s">
        <v>119</v>
      </c>
      <c r="M6" s="76" t="s">
        <v>120</v>
      </c>
    </row>
    <row r="7" spans="1:13" s="77" customFormat="1" ht="18" customHeight="1">
      <c r="A7" s="92" t="s">
        <v>39</v>
      </c>
      <c r="B7" s="106">
        <v>128341</v>
      </c>
      <c r="C7" s="78">
        <v>1379</v>
      </c>
      <c r="D7" s="79">
        <v>10.744812647556119</v>
      </c>
      <c r="E7" s="106">
        <v>99598</v>
      </c>
      <c r="F7" s="78">
        <v>783</v>
      </c>
      <c r="G7" s="79">
        <v>7.861603646659572</v>
      </c>
      <c r="H7" s="106">
        <v>22651</v>
      </c>
      <c r="I7" s="78">
        <v>502</v>
      </c>
      <c r="J7" s="79">
        <v>22.162376937000577</v>
      </c>
      <c r="K7" s="106">
        <v>5487</v>
      </c>
      <c r="L7" s="78">
        <v>31</v>
      </c>
      <c r="M7" s="108">
        <v>5.649717514124294</v>
      </c>
    </row>
    <row r="8" spans="1:13" ht="14.25" customHeight="1">
      <c r="A8" s="27" t="s">
        <v>40</v>
      </c>
      <c r="B8" s="122">
        <v>200</v>
      </c>
      <c r="C8" s="122">
        <v>3</v>
      </c>
      <c r="D8" s="151" t="s">
        <v>29</v>
      </c>
      <c r="E8" s="122">
        <v>56</v>
      </c>
      <c r="F8" s="123">
        <v>3</v>
      </c>
      <c r="G8" s="151" t="s">
        <v>29</v>
      </c>
      <c r="H8" s="122">
        <v>138</v>
      </c>
      <c r="I8" s="152" t="s">
        <v>150</v>
      </c>
      <c r="J8" s="152" t="s">
        <v>150</v>
      </c>
      <c r="K8" s="122">
        <v>5</v>
      </c>
      <c r="L8" s="152" t="s">
        <v>150</v>
      </c>
      <c r="M8" s="152" t="s">
        <v>150</v>
      </c>
    </row>
    <row r="9" spans="1:13" ht="14.25" customHeight="1">
      <c r="A9" s="27" t="s">
        <v>41</v>
      </c>
      <c r="B9" s="123">
        <v>11883</v>
      </c>
      <c r="C9" s="123">
        <v>157</v>
      </c>
      <c r="D9" s="95">
        <v>13.212151813515106</v>
      </c>
      <c r="E9" s="123">
        <v>7493</v>
      </c>
      <c r="F9" s="123">
        <v>69</v>
      </c>
      <c r="G9" s="95">
        <v>9.208594688375817</v>
      </c>
      <c r="H9" s="123">
        <v>4056</v>
      </c>
      <c r="I9" s="123">
        <v>76</v>
      </c>
      <c r="J9" s="95">
        <v>18.737672583826427</v>
      </c>
      <c r="K9" s="123">
        <v>266</v>
      </c>
      <c r="L9" s="123">
        <v>3</v>
      </c>
      <c r="M9" s="151" t="s">
        <v>29</v>
      </c>
    </row>
    <row r="10" spans="1:13" ht="14.25" customHeight="1">
      <c r="A10" s="27" t="s">
        <v>42</v>
      </c>
      <c r="B10" s="123">
        <v>31177</v>
      </c>
      <c r="C10" s="123">
        <v>322</v>
      </c>
      <c r="D10" s="95">
        <v>10.328126503512204</v>
      </c>
      <c r="E10" s="123">
        <v>23058</v>
      </c>
      <c r="F10" s="123">
        <v>149</v>
      </c>
      <c r="G10" s="95">
        <v>6.4619654783589215</v>
      </c>
      <c r="H10" s="123">
        <v>7098</v>
      </c>
      <c r="I10" s="123">
        <v>151</v>
      </c>
      <c r="J10" s="95">
        <v>21.273598196675117</v>
      </c>
      <c r="K10" s="123">
        <v>873</v>
      </c>
      <c r="L10" s="123">
        <v>4</v>
      </c>
      <c r="M10" s="151" t="s">
        <v>29</v>
      </c>
    </row>
    <row r="11" spans="1:13" ht="14.25" customHeight="1">
      <c r="A11" s="27" t="s">
        <v>43</v>
      </c>
      <c r="B11" s="123">
        <v>37135</v>
      </c>
      <c r="C11" s="123">
        <v>348</v>
      </c>
      <c r="D11" s="95">
        <v>9.371213141241416</v>
      </c>
      <c r="E11" s="123">
        <v>29840</v>
      </c>
      <c r="F11" s="123">
        <v>220</v>
      </c>
      <c r="G11" s="95">
        <v>7.372654155495979</v>
      </c>
      <c r="H11" s="123">
        <v>5413</v>
      </c>
      <c r="I11" s="123">
        <v>108</v>
      </c>
      <c r="J11" s="95">
        <v>19.951967485682616</v>
      </c>
      <c r="K11" s="123">
        <v>1723</v>
      </c>
      <c r="L11" s="123">
        <v>7</v>
      </c>
      <c r="M11" s="95">
        <v>4.062681369704005</v>
      </c>
    </row>
    <row r="12" spans="1:13" ht="14.25" customHeight="1">
      <c r="A12" s="27" t="s">
        <v>64</v>
      </c>
      <c r="B12" s="123">
        <v>44747</v>
      </c>
      <c r="C12" s="123">
        <v>461</v>
      </c>
      <c r="D12" s="95">
        <v>10.302366639104298</v>
      </c>
      <c r="E12" s="123">
        <v>36538</v>
      </c>
      <c r="F12" s="123">
        <v>288</v>
      </c>
      <c r="G12" s="95">
        <v>7.882204827850457</v>
      </c>
      <c r="H12" s="123">
        <v>5511</v>
      </c>
      <c r="I12" s="123">
        <v>141</v>
      </c>
      <c r="J12" s="95">
        <v>25.58519324986391</v>
      </c>
      <c r="K12" s="123">
        <v>2493</v>
      </c>
      <c r="L12" s="123">
        <v>13</v>
      </c>
      <c r="M12" s="95">
        <v>5.2146008824709185</v>
      </c>
    </row>
    <row r="13" spans="1:13" ht="14.25" customHeight="1">
      <c r="A13" s="93" t="s">
        <v>45</v>
      </c>
      <c r="B13" s="83">
        <v>3161</v>
      </c>
      <c r="C13" s="83">
        <v>64</v>
      </c>
      <c r="D13" s="138">
        <v>20.24675735526732</v>
      </c>
      <c r="E13" s="83">
        <v>2598</v>
      </c>
      <c r="F13" s="83">
        <v>43</v>
      </c>
      <c r="G13" s="138">
        <v>16.551193225558123</v>
      </c>
      <c r="H13" s="83">
        <v>420</v>
      </c>
      <c r="I13" s="83">
        <v>15</v>
      </c>
      <c r="J13" s="138">
        <v>35.714285714285715</v>
      </c>
      <c r="K13" s="83">
        <v>127</v>
      </c>
      <c r="L13" s="83">
        <v>4</v>
      </c>
      <c r="M13" s="140" t="s">
        <v>29</v>
      </c>
    </row>
    <row r="14" spans="1:13" ht="15.75" hidden="1" thickBot="1">
      <c r="A14" s="86" t="s">
        <v>46</v>
      </c>
      <c r="B14" s="87" t="e">
        <f>#REF!</f>
        <v>#REF!</v>
      </c>
      <c r="C14" s="88">
        <v>110</v>
      </c>
      <c r="D14" s="89" t="e">
        <f>B14/C14*1000</f>
        <v>#REF!</v>
      </c>
      <c r="E14" s="88">
        <v>56</v>
      </c>
      <c r="F14" s="88">
        <f>19+50</f>
        <v>69</v>
      </c>
      <c r="G14" s="89">
        <f>E14/F14*1000</f>
        <v>811.5942028985507</v>
      </c>
      <c r="H14" s="88">
        <v>27</v>
      </c>
      <c r="I14" s="87" t="e">
        <f>#REF!</f>
        <v>#REF!</v>
      </c>
      <c r="J14" s="94" t="e">
        <f>H14/I14*1000</f>
        <v>#REF!</v>
      </c>
      <c r="K14" s="88">
        <f>0+1</f>
        <v>1</v>
      </c>
      <c r="L14" s="88">
        <f>0+1</f>
        <v>1</v>
      </c>
      <c r="M14" s="95">
        <f>L14/K14*1000</f>
        <v>1000</v>
      </c>
    </row>
    <row r="15" spans="1:13" ht="48" customHeight="1">
      <c r="A15" s="168" t="s">
        <v>108</v>
      </c>
      <c r="B15" s="169"/>
      <c r="C15" s="169"/>
      <c r="D15" s="169"/>
      <c r="E15" s="169"/>
      <c r="F15" s="169"/>
      <c r="G15" s="169"/>
      <c r="H15" s="169"/>
      <c r="I15" s="169"/>
      <c r="J15" s="169"/>
      <c r="K15" s="169"/>
      <c r="L15" s="169"/>
      <c r="M15" s="169"/>
    </row>
    <row r="16" spans="1:13" ht="31.5" customHeight="1">
      <c r="A16" s="168" t="s">
        <v>85</v>
      </c>
      <c r="B16" s="169"/>
      <c r="C16" s="169"/>
      <c r="D16" s="169"/>
      <c r="E16" s="169"/>
      <c r="F16" s="169"/>
      <c r="G16" s="169"/>
      <c r="H16" s="169"/>
      <c r="I16" s="169"/>
      <c r="J16" s="169"/>
      <c r="K16" s="169"/>
      <c r="L16" s="169"/>
      <c r="M16" s="169"/>
    </row>
    <row r="17" spans="1:13" ht="15">
      <c r="A17" s="166" t="s">
        <v>165</v>
      </c>
      <c r="B17" s="167"/>
      <c r="C17" s="167"/>
      <c r="D17" s="167"/>
      <c r="E17" s="167"/>
      <c r="F17" s="167"/>
      <c r="G17" s="167"/>
      <c r="H17" s="167"/>
      <c r="I17" s="167"/>
      <c r="J17" s="167"/>
      <c r="K17" s="167"/>
      <c r="L17" s="167"/>
      <c r="M17" s="167"/>
    </row>
    <row r="18" ht="18">
      <c r="A18" s="96"/>
    </row>
    <row r="19" ht="18">
      <c r="A19" s="96"/>
    </row>
  </sheetData>
  <mergeCells count="5">
    <mergeCell ref="A3:M3"/>
    <mergeCell ref="A15:M15"/>
    <mergeCell ref="A16:M16"/>
    <mergeCell ref="A17:M17"/>
    <mergeCell ref="A5:A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2:M14"/>
  <sheetViews>
    <sheetView workbookViewId="0" topLeftCell="A1">
      <selection activeCell="A1" sqref="A1"/>
    </sheetView>
  </sheetViews>
  <sheetFormatPr defaultColWidth="9.00390625" defaultRowHeight="12.75"/>
  <cols>
    <col min="1" max="1" width="14.25390625" style="3" customWidth="1"/>
    <col min="2" max="2" width="10.625" style="3" customWidth="1"/>
    <col min="3" max="3" width="9.25390625" style="3" customWidth="1"/>
    <col min="4" max="4" width="11.75390625" style="3" customWidth="1"/>
    <col min="5" max="5" width="9.25390625" style="3" customWidth="1"/>
    <col min="6" max="6" width="9.50390625" style="3" customWidth="1"/>
    <col min="7" max="7" width="11.00390625" style="3" customWidth="1"/>
    <col min="8" max="8" width="9.00390625" style="3" bestFit="1" customWidth="1"/>
    <col min="9" max="9" width="9.25390625" style="3" customWidth="1"/>
    <col min="10" max="10" width="10.50390625" style="3" customWidth="1"/>
    <col min="11" max="11" width="7.75390625" style="3" customWidth="1"/>
    <col min="12" max="12" width="9.375" style="3" customWidth="1"/>
    <col min="13" max="13" width="10.50390625" style="3" customWidth="1"/>
    <col min="14" max="16384" width="9.00390625" style="3" customWidth="1"/>
  </cols>
  <sheetData>
    <row r="2" spans="1:13" ht="15">
      <c r="A2" s="4" t="s">
        <v>65</v>
      </c>
      <c r="B2" s="5"/>
      <c r="C2" s="5"/>
      <c r="D2" s="5"/>
      <c r="E2" s="5"/>
      <c r="F2" s="5"/>
      <c r="G2" s="5"/>
      <c r="H2" s="5"/>
      <c r="I2" s="5"/>
      <c r="J2" s="5"/>
      <c r="K2" s="5"/>
      <c r="L2" s="5"/>
      <c r="M2" s="5"/>
    </row>
    <row r="3" spans="1:13" ht="18" customHeight="1">
      <c r="A3" s="176" t="s">
        <v>137</v>
      </c>
      <c r="B3" s="176"/>
      <c r="C3" s="176"/>
      <c r="D3" s="176"/>
      <c r="E3" s="176"/>
      <c r="F3" s="176"/>
      <c r="G3" s="176"/>
      <c r="H3" s="176"/>
      <c r="I3" s="176"/>
      <c r="J3" s="176"/>
      <c r="K3" s="176"/>
      <c r="L3" s="176"/>
      <c r="M3" s="176"/>
    </row>
    <row r="4" spans="1:13" ht="15">
      <c r="A4" s="4" t="s">
        <v>146</v>
      </c>
      <c r="B4" s="5"/>
      <c r="C4" s="5"/>
      <c r="D4" s="5"/>
      <c r="E4" s="5"/>
      <c r="F4" s="5"/>
      <c r="G4" s="5"/>
      <c r="H4" s="5"/>
      <c r="I4" s="5"/>
      <c r="J4" s="5"/>
      <c r="K4" s="5"/>
      <c r="L4" s="5"/>
      <c r="M4" s="5"/>
    </row>
    <row r="5" spans="1:13" ht="18.75" customHeight="1">
      <c r="A5" s="174" t="s">
        <v>109</v>
      </c>
      <c r="B5" s="36" t="s">
        <v>25</v>
      </c>
      <c r="C5" s="75"/>
      <c r="D5" s="37"/>
      <c r="E5" s="38" t="s">
        <v>26</v>
      </c>
      <c r="F5" s="75"/>
      <c r="G5" s="37"/>
      <c r="H5" s="38" t="s">
        <v>27</v>
      </c>
      <c r="I5" s="75"/>
      <c r="J5" s="37"/>
      <c r="K5" s="38" t="s">
        <v>38</v>
      </c>
      <c r="L5" s="75"/>
      <c r="M5" s="37"/>
    </row>
    <row r="6" spans="1:13" ht="43.5" customHeight="1">
      <c r="A6" s="185"/>
      <c r="B6" s="76" t="s">
        <v>118</v>
      </c>
      <c r="C6" s="76" t="s">
        <v>119</v>
      </c>
      <c r="D6" s="76" t="s">
        <v>120</v>
      </c>
      <c r="E6" s="76" t="s">
        <v>118</v>
      </c>
      <c r="F6" s="76" t="s">
        <v>119</v>
      </c>
      <c r="G6" s="76" t="s">
        <v>120</v>
      </c>
      <c r="H6" s="76" t="s">
        <v>118</v>
      </c>
      <c r="I6" s="76" t="s">
        <v>119</v>
      </c>
      <c r="J6" s="76" t="s">
        <v>120</v>
      </c>
      <c r="K6" s="76" t="s">
        <v>118</v>
      </c>
      <c r="L6" s="76" t="s">
        <v>119</v>
      </c>
      <c r="M6" s="76" t="s">
        <v>120</v>
      </c>
    </row>
    <row r="7" spans="1:13" s="77" customFormat="1" ht="21" customHeight="1">
      <c r="A7" s="60" t="s">
        <v>49</v>
      </c>
      <c r="B7" s="78">
        <v>128341</v>
      </c>
      <c r="C7" s="78">
        <v>1379</v>
      </c>
      <c r="D7" s="79">
        <v>10.744812647556119</v>
      </c>
      <c r="E7" s="78">
        <v>99598</v>
      </c>
      <c r="F7" s="78">
        <v>783</v>
      </c>
      <c r="G7" s="79">
        <v>7.861603646659572</v>
      </c>
      <c r="H7" s="78">
        <v>22651</v>
      </c>
      <c r="I7" s="78">
        <v>502</v>
      </c>
      <c r="J7" s="79">
        <v>22.162376937000577</v>
      </c>
      <c r="K7" s="78">
        <v>5487</v>
      </c>
      <c r="L7" s="78">
        <v>31</v>
      </c>
      <c r="M7" s="79">
        <v>5.649717514124294</v>
      </c>
    </row>
    <row r="8" spans="1:13" s="77" customFormat="1" ht="24" customHeight="1">
      <c r="A8" s="58" t="s">
        <v>50</v>
      </c>
      <c r="B8" s="122">
        <v>99214</v>
      </c>
      <c r="C8" s="141">
        <v>350</v>
      </c>
      <c r="D8" s="81">
        <v>3.527727941621142</v>
      </c>
      <c r="E8" s="122">
        <v>80542</v>
      </c>
      <c r="F8" s="141">
        <v>214</v>
      </c>
      <c r="G8" s="81">
        <v>2.6569988329070546</v>
      </c>
      <c r="H8" s="122">
        <v>14153</v>
      </c>
      <c r="I8" s="141">
        <v>119</v>
      </c>
      <c r="J8" s="81">
        <v>8.408111354483149</v>
      </c>
      <c r="K8" s="122">
        <v>4270</v>
      </c>
      <c r="L8" s="141">
        <v>2</v>
      </c>
      <c r="M8" s="149" t="s">
        <v>29</v>
      </c>
    </row>
    <row r="9" spans="1:13" s="77" customFormat="1" ht="24" customHeight="1">
      <c r="A9" s="58" t="s">
        <v>51</v>
      </c>
      <c r="B9" s="123">
        <v>18641</v>
      </c>
      <c r="C9" s="123">
        <v>148</v>
      </c>
      <c r="D9" s="81">
        <v>7.93948822488064</v>
      </c>
      <c r="E9" s="123">
        <v>12627</v>
      </c>
      <c r="F9" s="80">
        <v>76</v>
      </c>
      <c r="G9" s="81">
        <v>6.018848499247644</v>
      </c>
      <c r="H9" s="123">
        <v>5172</v>
      </c>
      <c r="I9" s="80">
        <v>63</v>
      </c>
      <c r="J9" s="81">
        <v>12.180974477958236</v>
      </c>
      <c r="K9" s="123">
        <v>758</v>
      </c>
      <c r="L9" s="80">
        <v>1</v>
      </c>
      <c r="M9" s="149" t="s">
        <v>29</v>
      </c>
    </row>
    <row r="10" spans="1:13" s="77" customFormat="1" ht="24" customHeight="1">
      <c r="A10" s="82" t="s">
        <v>52</v>
      </c>
      <c r="B10" s="83">
        <v>9293</v>
      </c>
      <c r="C10" s="83">
        <v>336</v>
      </c>
      <c r="D10" s="85">
        <v>36.15624663725385</v>
      </c>
      <c r="E10" s="83">
        <v>5584</v>
      </c>
      <c r="F10" s="84">
        <v>140</v>
      </c>
      <c r="G10" s="85">
        <v>25.071633237822347</v>
      </c>
      <c r="H10" s="83">
        <v>3056</v>
      </c>
      <c r="I10" s="84">
        <v>162</v>
      </c>
      <c r="J10" s="85">
        <v>53.010471204188484</v>
      </c>
      <c r="K10" s="83">
        <v>417</v>
      </c>
      <c r="L10" s="84">
        <v>6</v>
      </c>
      <c r="M10" s="85">
        <v>14.388489208633095</v>
      </c>
    </row>
    <row r="11" spans="1:13" ht="15.75" hidden="1" thickBot="1">
      <c r="A11" s="86" t="s">
        <v>53</v>
      </c>
      <c r="B11" s="87" t="e">
        <f>#REF!</f>
        <v>#REF!</v>
      </c>
      <c r="C11" s="88">
        <f>713+108</f>
        <v>821</v>
      </c>
      <c r="D11" s="89" t="e">
        <f>B11/C11*1000</f>
        <v>#REF!</v>
      </c>
      <c r="E11" s="88">
        <v>67</v>
      </c>
      <c r="F11" s="87" t="e">
        <f>#REF!</f>
        <v>#REF!</v>
      </c>
      <c r="G11" s="89" t="e">
        <f>E11/F11*1000</f>
        <v>#REF!</v>
      </c>
      <c r="H11" s="87" t="e">
        <f>#REF!</f>
        <v>#REF!</v>
      </c>
      <c r="I11" s="88">
        <f>300+46</f>
        <v>346</v>
      </c>
      <c r="J11" s="89" t="e">
        <f>H11/I11*1000</f>
        <v>#REF!</v>
      </c>
      <c r="K11" s="90">
        <f>0+1</f>
        <v>1</v>
      </c>
      <c r="L11" s="88">
        <f>20+1</f>
        <v>21</v>
      </c>
      <c r="M11" s="91" t="s">
        <v>29</v>
      </c>
    </row>
    <row r="12" spans="1:13" ht="78.75" customHeight="1">
      <c r="A12" s="168" t="s">
        <v>110</v>
      </c>
      <c r="B12" s="168"/>
      <c r="C12" s="168"/>
      <c r="D12" s="168"/>
      <c r="E12" s="168"/>
      <c r="F12" s="168"/>
      <c r="G12" s="168"/>
      <c r="H12" s="168"/>
      <c r="I12" s="168"/>
      <c r="J12" s="168"/>
      <c r="K12" s="168"/>
      <c r="L12" s="168"/>
      <c r="M12" s="168"/>
    </row>
    <row r="13" spans="1:13" ht="35.25" customHeight="1">
      <c r="A13" s="168" t="s">
        <v>85</v>
      </c>
      <c r="B13" s="169"/>
      <c r="C13" s="169"/>
      <c r="D13" s="169"/>
      <c r="E13" s="169"/>
      <c r="F13" s="169"/>
      <c r="G13" s="169"/>
      <c r="H13" s="169"/>
      <c r="I13" s="169"/>
      <c r="J13" s="169"/>
      <c r="K13" s="169"/>
      <c r="L13" s="169"/>
      <c r="M13" s="169"/>
    </row>
    <row r="14" spans="1:13" ht="15">
      <c r="A14" s="166" t="s">
        <v>147</v>
      </c>
      <c r="B14" s="167"/>
      <c r="C14" s="167"/>
      <c r="D14" s="167"/>
      <c r="E14" s="167"/>
      <c r="F14" s="167"/>
      <c r="G14" s="167"/>
      <c r="H14" s="167"/>
      <c r="I14" s="167"/>
      <c r="J14" s="167"/>
      <c r="K14" s="167"/>
      <c r="L14" s="167"/>
      <c r="M14" s="167"/>
    </row>
  </sheetData>
  <mergeCells count="5">
    <mergeCell ref="A3:M3"/>
    <mergeCell ref="A12:M12"/>
    <mergeCell ref="A13:M13"/>
    <mergeCell ref="A14:M14"/>
    <mergeCell ref="A5:A6"/>
  </mergeCells>
  <printOptions horizontalCentered="1"/>
  <pageMargins left="0.25" right="0.25" top="1" bottom="1" header="0.17"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32"/>
  <sheetViews>
    <sheetView workbookViewId="0" topLeftCell="A1">
      <selection activeCell="A1" sqref="A1"/>
    </sheetView>
  </sheetViews>
  <sheetFormatPr defaultColWidth="9.625" defaultRowHeight="12.75"/>
  <cols>
    <col min="1" max="1" width="8.625" style="3" customWidth="1"/>
    <col min="2" max="2" width="5.875" style="3" customWidth="1"/>
    <col min="3" max="3" width="8.875" style="3" customWidth="1"/>
    <col min="4" max="4" width="8.625" style="3" customWidth="1"/>
    <col min="5" max="5" width="5.875" style="3" customWidth="1"/>
    <col min="6" max="16384" width="9.625" style="3" customWidth="1"/>
  </cols>
  <sheetData>
    <row r="1" ht="15.75">
      <c r="A1" s="2"/>
    </row>
    <row r="2" spans="1:5" ht="15">
      <c r="A2" s="4" t="s">
        <v>0</v>
      </c>
      <c r="B2" s="5"/>
      <c r="C2" s="5"/>
      <c r="D2" s="5"/>
      <c r="E2" s="5"/>
    </row>
    <row r="3" spans="1:5" ht="15.75">
      <c r="A3" s="6" t="s">
        <v>1</v>
      </c>
      <c r="B3" s="5"/>
      <c r="C3" s="5"/>
      <c r="D3" s="5"/>
      <c r="E3" s="5"/>
    </row>
    <row r="4" spans="1:5" ht="15">
      <c r="A4" s="4" t="s">
        <v>2</v>
      </c>
      <c r="B4" s="5"/>
      <c r="C4" s="5"/>
      <c r="D4" s="5"/>
      <c r="E4" s="5"/>
    </row>
    <row r="5" spans="1:5" ht="15">
      <c r="A5" s="4" t="s">
        <v>143</v>
      </c>
      <c r="B5" s="5"/>
      <c r="C5" s="5"/>
      <c r="D5" s="5"/>
      <c r="E5" s="5"/>
    </row>
    <row r="6" spans="1:5" ht="15">
      <c r="A6" s="7" t="s">
        <v>70</v>
      </c>
      <c r="B6" s="8"/>
      <c r="C6" s="156" t="s">
        <v>71</v>
      </c>
      <c r="D6" s="9" t="s">
        <v>72</v>
      </c>
      <c r="E6" s="10"/>
    </row>
    <row r="7" spans="1:5" ht="15">
      <c r="A7" s="11" t="s">
        <v>23</v>
      </c>
      <c r="B7" s="12" t="s">
        <v>24</v>
      </c>
      <c r="C7" s="157"/>
      <c r="D7" s="11" t="s">
        <v>23</v>
      </c>
      <c r="E7" s="11" t="s">
        <v>24</v>
      </c>
    </row>
    <row r="8" spans="1:5" ht="14.25" customHeight="1">
      <c r="A8" s="13">
        <v>103825</v>
      </c>
      <c r="B8" s="14">
        <v>28.586178414096917</v>
      </c>
      <c r="C8" s="15">
        <v>1950</v>
      </c>
      <c r="D8" s="16">
        <v>4214</v>
      </c>
      <c r="E8" s="17">
        <v>26.328449595451563</v>
      </c>
    </row>
    <row r="9" spans="1:5" ht="14.25" customHeight="1">
      <c r="A9" s="13">
        <v>110873</v>
      </c>
      <c r="B9" s="14">
        <v>26.03966790751201</v>
      </c>
      <c r="C9" s="15">
        <v>1960</v>
      </c>
      <c r="D9" s="18">
        <v>4704</v>
      </c>
      <c r="E9" s="19">
        <v>24.116151259125584</v>
      </c>
    </row>
    <row r="10" spans="1:5" ht="14.25" customHeight="1">
      <c r="A10" s="13">
        <v>74667</v>
      </c>
      <c r="B10" s="14">
        <v>20</v>
      </c>
      <c r="C10" s="15">
        <v>1970</v>
      </c>
      <c r="D10" s="18">
        <v>3492</v>
      </c>
      <c r="E10" s="19">
        <v>20.3</v>
      </c>
    </row>
    <row r="11" spans="1:5" ht="14.25" customHeight="1">
      <c r="A11" s="13">
        <v>45526</v>
      </c>
      <c r="B11" s="14">
        <v>12.6</v>
      </c>
      <c r="C11" s="15" t="s">
        <v>3</v>
      </c>
      <c r="D11" s="18">
        <v>1851</v>
      </c>
      <c r="E11" s="19">
        <v>12.8</v>
      </c>
    </row>
    <row r="12" spans="1:5" ht="14.25" customHeight="1">
      <c r="A12" s="13">
        <v>38351</v>
      </c>
      <c r="B12" s="14">
        <v>9.2</v>
      </c>
      <c r="C12" s="15" t="s">
        <v>4</v>
      </c>
      <c r="D12" s="18">
        <v>1638</v>
      </c>
      <c r="E12" s="19">
        <v>10.7</v>
      </c>
    </row>
    <row r="13" spans="1:5" ht="14.25" customHeight="1">
      <c r="A13" s="13">
        <v>36766</v>
      </c>
      <c r="B13" s="14">
        <v>8.9</v>
      </c>
      <c r="C13" s="15" t="s">
        <v>5</v>
      </c>
      <c r="D13" s="18">
        <v>1554</v>
      </c>
      <c r="E13" s="19">
        <v>10.4</v>
      </c>
    </row>
    <row r="14" spans="1:5" ht="14.25" customHeight="1">
      <c r="A14" s="13">
        <v>34628</v>
      </c>
      <c r="B14" s="14">
        <v>8.5</v>
      </c>
      <c r="C14" s="20">
        <v>1992</v>
      </c>
      <c r="D14" s="18">
        <v>1460</v>
      </c>
      <c r="E14" s="19">
        <v>10.2</v>
      </c>
    </row>
    <row r="15" spans="1:5" ht="14.25" customHeight="1">
      <c r="A15" s="13">
        <v>33466</v>
      </c>
      <c r="B15" s="14">
        <v>8.4</v>
      </c>
      <c r="C15" s="20">
        <v>1993</v>
      </c>
      <c r="D15" s="18">
        <v>1319</v>
      </c>
      <c r="E15" s="19">
        <v>9.5</v>
      </c>
    </row>
    <row r="16" spans="1:5" ht="14.25" customHeight="1">
      <c r="A16" s="13">
        <v>31710</v>
      </c>
      <c r="B16" s="14">
        <v>8</v>
      </c>
      <c r="C16" s="20">
        <v>1994</v>
      </c>
      <c r="D16" s="18">
        <v>1184</v>
      </c>
      <c r="E16" s="19">
        <v>8.6</v>
      </c>
    </row>
    <row r="17" spans="1:5" ht="14.25" customHeight="1">
      <c r="A17" s="13">
        <v>29583</v>
      </c>
      <c r="B17" s="14">
        <v>7.6</v>
      </c>
      <c r="C17" s="20">
        <v>1995</v>
      </c>
      <c r="D17" s="18">
        <v>1110</v>
      </c>
      <c r="E17" s="19">
        <v>8.3</v>
      </c>
    </row>
    <row r="18" spans="1:5" ht="14.25" customHeight="1">
      <c r="A18" s="13">
        <v>28487</v>
      </c>
      <c r="B18" s="14">
        <v>7.3</v>
      </c>
      <c r="C18" s="20">
        <v>1996</v>
      </c>
      <c r="D18" s="18">
        <v>1072</v>
      </c>
      <c r="E18" s="19">
        <v>8</v>
      </c>
    </row>
    <row r="19" spans="1:5" ht="14.25" customHeight="1">
      <c r="A19" s="13">
        <v>28045</v>
      </c>
      <c r="B19" s="14">
        <v>7.2</v>
      </c>
      <c r="C19" s="20">
        <v>1997</v>
      </c>
      <c r="D19" s="18">
        <v>1085</v>
      </c>
      <c r="E19" s="19">
        <v>8.1</v>
      </c>
    </row>
    <row r="20" spans="1:5" ht="14.25" customHeight="1">
      <c r="A20" s="13">
        <v>28371</v>
      </c>
      <c r="B20" s="14">
        <v>7.2</v>
      </c>
      <c r="C20" s="20">
        <v>1998</v>
      </c>
      <c r="D20" s="18">
        <v>1091</v>
      </c>
      <c r="E20" s="19">
        <v>8.16317368629769</v>
      </c>
    </row>
    <row r="21" spans="1:5" ht="14.25" customHeight="1">
      <c r="A21" s="21">
        <v>27953</v>
      </c>
      <c r="B21" s="14">
        <v>7.1</v>
      </c>
      <c r="C21" s="20">
        <v>1999</v>
      </c>
      <c r="D21" s="18">
        <v>1071</v>
      </c>
      <c r="E21" s="19">
        <v>8.026740813466338</v>
      </c>
    </row>
    <row r="22" spans="1:5" ht="14.25" customHeight="1">
      <c r="A22" s="21">
        <v>28035</v>
      </c>
      <c r="B22" s="68">
        <v>6.9</v>
      </c>
      <c r="C22" s="20">
        <v>2000</v>
      </c>
      <c r="D22" s="21">
        <v>1112</v>
      </c>
      <c r="E22" s="68">
        <v>8.17358579324944</v>
      </c>
    </row>
    <row r="23" spans="1:5" ht="14.25" customHeight="1">
      <c r="A23" s="72">
        <v>27568</v>
      </c>
      <c r="B23" s="73">
        <v>6.8</v>
      </c>
      <c r="C23" s="20">
        <v>2001</v>
      </c>
      <c r="D23" s="21">
        <v>1066</v>
      </c>
      <c r="E23" s="68">
        <v>8.000180116625515</v>
      </c>
    </row>
    <row r="24" spans="1:5" ht="14.25" customHeight="1">
      <c r="A24" s="72">
        <v>28034</v>
      </c>
      <c r="B24" s="73">
        <v>7</v>
      </c>
      <c r="C24" s="20">
        <v>2002</v>
      </c>
      <c r="D24" s="21">
        <v>1054</v>
      </c>
      <c r="E24" s="68">
        <v>8.13786500718047</v>
      </c>
    </row>
    <row r="25" spans="1:5" ht="14.25" customHeight="1">
      <c r="A25" s="72">
        <v>28025</v>
      </c>
      <c r="B25" s="73">
        <v>6.85</v>
      </c>
      <c r="C25" s="20">
        <v>2003</v>
      </c>
      <c r="D25" s="21">
        <v>1112</v>
      </c>
      <c r="E25" s="68">
        <v>8.49828047382499</v>
      </c>
    </row>
    <row r="26" spans="1:5" ht="14.25" customHeight="1">
      <c r="A26" s="72">
        <v>27300</v>
      </c>
      <c r="B26" s="73">
        <v>6.6</v>
      </c>
      <c r="C26" s="20">
        <v>2004</v>
      </c>
      <c r="D26" s="21">
        <v>984</v>
      </c>
      <c r="E26" s="68">
        <v>7.586153727546064</v>
      </c>
    </row>
    <row r="27" spans="1:5" ht="14.25" customHeight="1">
      <c r="A27" s="72">
        <v>28000</v>
      </c>
      <c r="B27" s="73">
        <v>6.8</v>
      </c>
      <c r="C27" s="20">
        <v>2005</v>
      </c>
      <c r="D27" s="21">
        <v>1013</v>
      </c>
      <c r="E27" s="68">
        <v>7.943976536645806</v>
      </c>
    </row>
    <row r="28" spans="1:5" ht="14.25" customHeight="1">
      <c r="A28" s="71"/>
      <c r="B28" s="69"/>
      <c r="C28" s="24"/>
      <c r="D28" s="22"/>
      <c r="E28" s="23"/>
    </row>
    <row r="29" spans="1:5" s="1" customFormat="1" ht="15" customHeight="1">
      <c r="A29" s="158" t="s">
        <v>81</v>
      </c>
      <c r="B29" s="158"/>
      <c r="C29" s="158"/>
      <c r="D29" s="158"/>
      <c r="E29" s="158"/>
    </row>
    <row r="30" spans="1:5" s="1" customFormat="1" ht="66" customHeight="1">
      <c r="A30" s="159" t="s">
        <v>151</v>
      </c>
      <c r="B30" s="159"/>
      <c r="C30" s="159"/>
      <c r="D30" s="159"/>
      <c r="E30" s="159"/>
    </row>
    <row r="31" ht="15">
      <c r="A31" s="3" t="s">
        <v>82</v>
      </c>
    </row>
    <row r="32" ht="15">
      <c r="A32" s="3" t="s">
        <v>83</v>
      </c>
    </row>
  </sheetData>
  <mergeCells count="3">
    <mergeCell ref="C6:C7"/>
    <mergeCell ref="A29:E29"/>
    <mergeCell ref="A30:E30"/>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A1" sqref="A1"/>
    </sheetView>
  </sheetViews>
  <sheetFormatPr defaultColWidth="9.00390625" defaultRowHeight="12.75"/>
  <cols>
    <col min="1" max="1" width="6.25390625" style="3" bestFit="1" customWidth="1"/>
    <col min="2" max="2" width="8.00390625" style="3" bestFit="1" customWidth="1"/>
    <col min="3" max="3" width="6.625" style="3" customWidth="1"/>
    <col min="4" max="4" width="8.00390625" style="3" bestFit="1" customWidth="1"/>
    <col min="5" max="5" width="6.625" style="3" customWidth="1"/>
    <col min="6" max="6" width="8.00390625" style="3" bestFit="1" customWidth="1"/>
    <col min="7" max="7" width="6.625" style="3" customWidth="1"/>
    <col min="8" max="8" width="8.00390625" style="3" bestFit="1" customWidth="1"/>
    <col min="9" max="9" width="6.625" style="3" customWidth="1"/>
    <col min="10" max="10" width="8.00390625" style="3" bestFit="1" customWidth="1"/>
    <col min="11" max="11" width="6.625" style="3" customWidth="1"/>
    <col min="12" max="16384" width="9.00390625" style="3" customWidth="1"/>
  </cols>
  <sheetData>
    <row r="1" ht="15">
      <c r="A1" s="25"/>
    </row>
    <row r="2" spans="1:11" ht="15">
      <c r="A2" s="4" t="s">
        <v>10</v>
      </c>
      <c r="B2" s="5"/>
      <c r="C2" s="5"/>
      <c r="D2" s="5"/>
      <c r="E2" s="5"/>
      <c r="F2" s="5"/>
      <c r="G2" s="5"/>
      <c r="H2" s="5"/>
      <c r="I2" s="5"/>
      <c r="J2" s="5"/>
      <c r="K2" s="5"/>
    </row>
    <row r="3" spans="1:11" ht="15.75">
      <c r="A3" s="6" t="s">
        <v>11</v>
      </c>
      <c r="B3" s="5"/>
      <c r="C3" s="5"/>
      <c r="D3" s="5"/>
      <c r="E3" s="5"/>
      <c r="F3" s="5"/>
      <c r="G3" s="5"/>
      <c r="H3" s="5"/>
      <c r="I3" s="5"/>
      <c r="J3" s="5"/>
      <c r="K3" s="5"/>
    </row>
    <row r="4" spans="1:11" ht="15">
      <c r="A4" s="4" t="s">
        <v>144</v>
      </c>
      <c r="B4" s="5"/>
      <c r="C4" s="5"/>
      <c r="D4" s="5"/>
      <c r="E4" s="5"/>
      <c r="F4" s="5"/>
      <c r="G4" s="5"/>
      <c r="H4" s="5"/>
      <c r="I4" s="5"/>
      <c r="J4" s="5"/>
      <c r="K4" s="5"/>
    </row>
    <row r="5" spans="1:11" ht="15">
      <c r="A5" s="156" t="s">
        <v>71</v>
      </c>
      <c r="B5" s="162" t="s">
        <v>76</v>
      </c>
      <c r="C5" s="163"/>
      <c r="D5" s="9" t="s">
        <v>56</v>
      </c>
      <c r="E5" s="8"/>
      <c r="F5" s="9"/>
      <c r="G5" s="8"/>
      <c r="H5" s="8"/>
      <c r="I5" s="8"/>
      <c r="J5" s="8"/>
      <c r="K5" s="10"/>
    </row>
    <row r="6" spans="1:11" ht="20.25" customHeight="1">
      <c r="A6" s="160"/>
      <c r="B6" s="164"/>
      <c r="C6" s="165"/>
      <c r="D6" s="170" t="s">
        <v>96</v>
      </c>
      <c r="E6" s="171"/>
      <c r="F6" s="172" t="s">
        <v>75</v>
      </c>
      <c r="G6" s="173"/>
      <c r="H6" s="170" t="s">
        <v>74</v>
      </c>
      <c r="I6" s="171"/>
      <c r="J6" s="170" t="s">
        <v>73</v>
      </c>
      <c r="K6" s="171"/>
    </row>
    <row r="7" spans="1:11" ht="15">
      <c r="A7" s="161"/>
      <c r="B7" s="26" t="s">
        <v>23</v>
      </c>
      <c r="C7" s="26" t="s">
        <v>24</v>
      </c>
      <c r="D7" s="26" t="s">
        <v>23</v>
      </c>
      <c r="E7" s="26" t="s">
        <v>24</v>
      </c>
      <c r="F7" s="26" t="s">
        <v>23</v>
      </c>
      <c r="G7" s="26" t="s">
        <v>24</v>
      </c>
      <c r="H7" s="26" t="s">
        <v>23</v>
      </c>
      <c r="I7" s="26" t="s">
        <v>24</v>
      </c>
      <c r="J7" s="26" t="s">
        <v>23</v>
      </c>
      <c r="K7" s="26" t="s">
        <v>24</v>
      </c>
    </row>
    <row r="8" spans="1:11" ht="16.5" customHeight="1">
      <c r="A8" s="27" t="s">
        <v>12</v>
      </c>
      <c r="B8" s="18">
        <v>3492</v>
      </c>
      <c r="C8" s="19">
        <v>20.34</v>
      </c>
      <c r="D8" s="18">
        <v>1367</v>
      </c>
      <c r="E8" s="19">
        <v>7.96</v>
      </c>
      <c r="F8" s="18">
        <v>1095</v>
      </c>
      <c r="G8" s="19">
        <v>6.38</v>
      </c>
      <c r="H8" s="18">
        <v>221</v>
      </c>
      <c r="I8" s="19">
        <v>1.29</v>
      </c>
      <c r="J8" s="18">
        <v>809</v>
      </c>
      <c r="K8" s="19">
        <v>4.71</v>
      </c>
    </row>
    <row r="9" spans="1:11" ht="16.5" customHeight="1">
      <c r="A9" s="27" t="s">
        <v>3</v>
      </c>
      <c r="B9" s="18">
        <v>1851</v>
      </c>
      <c r="C9" s="19">
        <v>12.75</v>
      </c>
      <c r="D9" s="18">
        <v>790</v>
      </c>
      <c r="E9" s="19">
        <v>5.44</v>
      </c>
      <c r="F9" s="18">
        <v>310</v>
      </c>
      <c r="G9" s="19">
        <v>2.14</v>
      </c>
      <c r="H9" s="18">
        <v>184</v>
      </c>
      <c r="I9" s="19">
        <v>1.27</v>
      </c>
      <c r="J9" s="18">
        <v>567</v>
      </c>
      <c r="K9" s="19">
        <v>3.91</v>
      </c>
    </row>
    <row r="10" spans="1:11" ht="16.5" customHeight="1">
      <c r="A10" s="27" t="s">
        <v>4</v>
      </c>
      <c r="B10" s="18">
        <v>1638</v>
      </c>
      <c r="C10" s="19">
        <v>10.7</v>
      </c>
      <c r="D10" s="18">
        <v>673</v>
      </c>
      <c r="E10" s="19">
        <v>4.4</v>
      </c>
      <c r="F10" s="18">
        <v>219</v>
      </c>
      <c r="G10" s="19">
        <v>1.4</v>
      </c>
      <c r="H10" s="18">
        <v>181</v>
      </c>
      <c r="I10" s="19">
        <v>1.2</v>
      </c>
      <c r="J10" s="18">
        <v>565</v>
      </c>
      <c r="K10" s="19">
        <v>3.7</v>
      </c>
    </row>
    <row r="11" spans="1:11" ht="16.5" customHeight="1">
      <c r="A11" s="27" t="s">
        <v>5</v>
      </c>
      <c r="B11" s="18">
        <v>1554</v>
      </c>
      <c r="C11" s="19">
        <v>10.4</v>
      </c>
      <c r="D11" s="18">
        <v>663</v>
      </c>
      <c r="E11" s="19">
        <v>4.4</v>
      </c>
      <c r="F11" s="18">
        <v>182</v>
      </c>
      <c r="G11" s="19">
        <v>1.2</v>
      </c>
      <c r="H11" s="18">
        <v>158</v>
      </c>
      <c r="I11" s="19">
        <v>1.1</v>
      </c>
      <c r="J11" s="18">
        <v>551</v>
      </c>
      <c r="K11" s="19">
        <v>3.7</v>
      </c>
    </row>
    <row r="12" spans="1:11" ht="16.5" customHeight="1">
      <c r="A12" s="27" t="s">
        <v>6</v>
      </c>
      <c r="B12" s="18">
        <v>1460</v>
      </c>
      <c r="C12" s="19">
        <v>10.151084288763583</v>
      </c>
      <c r="D12" s="18">
        <v>648</v>
      </c>
      <c r="E12" s="19">
        <v>4.505412752821098</v>
      </c>
      <c r="F12" s="18">
        <v>173</v>
      </c>
      <c r="G12" s="19">
        <v>1.202833960243904</v>
      </c>
      <c r="H12" s="18">
        <v>141</v>
      </c>
      <c r="I12" s="19">
        <v>0.9803444415860721</v>
      </c>
      <c r="J12" s="18">
        <v>498</v>
      </c>
      <c r="K12" s="19">
        <v>3.4624931341125103</v>
      </c>
    </row>
    <row r="13" spans="1:11" ht="16.5" customHeight="1">
      <c r="A13" s="27" t="s">
        <v>7</v>
      </c>
      <c r="B13" s="18">
        <v>1319</v>
      </c>
      <c r="C13" s="19">
        <v>9.451132129550015</v>
      </c>
      <c r="D13" s="18">
        <v>551</v>
      </c>
      <c r="E13" s="19">
        <v>3.9481226712525075</v>
      </c>
      <c r="F13" s="18">
        <v>157</v>
      </c>
      <c r="G13" s="19">
        <v>1.1249641731155058</v>
      </c>
      <c r="H13" s="18">
        <v>148</v>
      </c>
      <c r="I13" s="19">
        <v>1.0604757810260819</v>
      </c>
      <c r="J13" s="18">
        <v>463</v>
      </c>
      <c r="K13" s="19">
        <v>3.3175695041559186</v>
      </c>
    </row>
    <row r="14" spans="1:11" ht="16.5" customHeight="1">
      <c r="A14" s="28" t="s">
        <v>8</v>
      </c>
      <c r="B14" s="18">
        <v>1184</v>
      </c>
      <c r="C14" s="19">
        <v>8.6</v>
      </c>
      <c r="D14" s="18">
        <v>521</v>
      </c>
      <c r="E14" s="19">
        <v>3.8</v>
      </c>
      <c r="F14" s="18">
        <v>136</v>
      </c>
      <c r="G14" s="19">
        <v>1</v>
      </c>
      <c r="H14" s="18">
        <v>118</v>
      </c>
      <c r="I14" s="19">
        <v>0.9</v>
      </c>
      <c r="J14" s="18">
        <v>409</v>
      </c>
      <c r="K14" s="19">
        <v>3</v>
      </c>
    </row>
    <row r="15" spans="1:11" ht="16.5" customHeight="1">
      <c r="A15" s="28" t="s">
        <v>9</v>
      </c>
      <c r="B15" s="29">
        <v>1110</v>
      </c>
      <c r="C15" s="30">
        <v>8.273148044630279</v>
      </c>
      <c r="D15" s="29">
        <v>470</v>
      </c>
      <c r="E15" s="30">
        <v>3.5030446675461544</v>
      </c>
      <c r="F15" s="29">
        <v>126</v>
      </c>
      <c r="G15" s="30">
        <v>0.9391141023634372</v>
      </c>
      <c r="H15" s="29">
        <v>129</v>
      </c>
      <c r="I15" s="30">
        <v>0.961473961943519</v>
      </c>
      <c r="J15" s="29">
        <v>385</v>
      </c>
      <c r="K15" s="30">
        <v>2.8695153127771693</v>
      </c>
    </row>
    <row r="16" spans="1:11" ht="16.5" customHeight="1">
      <c r="A16" s="28" t="s">
        <v>13</v>
      </c>
      <c r="B16" s="29">
        <v>1072</v>
      </c>
      <c r="C16" s="30">
        <v>7.989923156615909</v>
      </c>
      <c r="D16" s="29">
        <v>444</v>
      </c>
      <c r="E16" s="30">
        <v>3.309259217852112</v>
      </c>
      <c r="F16" s="29">
        <v>126</v>
      </c>
      <c r="G16" s="30">
        <v>0.9391141023634372</v>
      </c>
      <c r="H16" s="29">
        <v>133</v>
      </c>
      <c r="I16" s="30">
        <v>0.9912871080502949</v>
      </c>
      <c r="J16" s="29">
        <v>369</v>
      </c>
      <c r="K16" s="30">
        <v>2.750262728350066</v>
      </c>
    </row>
    <row r="17" spans="1:11" ht="16.5" customHeight="1">
      <c r="A17" s="28" t="s">
        <v>66</v>
      </c>
      <c r="B17" s="29">
        <v>1085</v>
      </c>
      <c r="C17" s="30">
        <v>8.124358849560835</v>
      </c>
      <c r="D17" s="29">
        <v>444</v>
      </c>
      <c r="E17" s="30">
        <v>3.3246224232304247</v>
      </c>
      <c r="F17" s="29">
        <v>143</v>
      </c>
      <c r="G17" s="30">
        <v>1.0707680327070963</v>
      </c>
      <c r="H17" s="29">
        <v>161</v>
      </c>
      <c r="I17" s="30">
        <v>1.2055500228380596</v>
      </c>
      <c r="J17" s="29">
        <v>337</v>
      </c>
      <c r="K17" s="31">
        <v>2.523418370785255</v>
      </c>
    </row>
    <row r="18" spans="1:11" ht="16.5" customHeight="1">
      <c r="A18" s="28" t="s">
        <v>69</v>
      </c>
      <c r="B18" s="29">
        <v>1091</v>
      </c>
      <c r="C18" s="30">
        <v>8.16317368629769</v>
      </c>
      <c r="D18" s="29">
        <v>452</v>
      </c>
      <c r="E18" s="30">
        <v>3.381993131261738</v>
      </c>
      <c r="F18" s="29">
        <v>123</v>
      </c>
      <c r="G18" s="30">
        <v>0.9203211397017561</v>
      </c>
      <c r="H18" s="29">
        <v>134</v>
      </c>
      <c r="I18" s="30">
        <v>1.00262628227671</v>
      </c>
      <c r="J18" s="29">
        <v>382</v>
      </c>
      <c r="K18" s="31">
        <v>2.8582331330574866</v>
      </c>
    </row>
    <row r="19" spans="1:11" ht="16.5" customHeight="1">
      <c r="A19" s="28" t="s">
        <v>84</v>
      </c>
      <c r="B19" s="29">
        <v>1071</v>
      </c>
      <c r="C19" s="30">
        <v>8.026740813466338</v>
      </c>
      <c r="D19" s="29">
        <v>467</v>
      </c>
      <c r="E19" s="30">
        <v>3.499988758066088</v>
      </c>
      <c r="F19" s="29">
        <v>115</v>
      </c>
      <c r="G19" s="30">
        <v>0.8618815999520344</v>
      </c>
      <c r="H19" s="29">
        <v>147</v>
      </c>
      <c r="I19" s="30">
        <v>1.1017095234169485</v>
      </c>
      <c r="J19" s="29">
        <v>342</v>
      </c>
      <c r="K19" s="30">
        <v>2.563160932031267</v>
      </c>
    </row>
    <row r="20" spans="1:11" ht="16.5" customHeight="1">
      <c r="A20" s="28" t="s">
        <v>130</v>
      </c>
      <c r="B20" s="43">
        <v>1112</v>
      </c>
      <c r="C20" s="31">
        <v>8.17358579324944</v>
      </c>
      <c r="D20" s="43">
        <v>520</v>
      </c>
      <c r="E20" s="31">
        <v>3.8221804069152063</v>
      </c>
      <c r="F20" s="43">
        <v>133</v>
      </c>
      <c r="G20" s="31">
        <v>0.9775961425379277</v>
      </c>
      <c r="H20" s="43">
        <v>124</v>
      </c>
      <c r="I20" s="31">
        <v>0.9114430201105492</v>
      </c>
      <c r="J20" s="43">
        <v>335</v>
      </c>
      <c r="K20" s="31">
        <v>2.462366223685758</v>
      </c>
    </row>
    <row r="21" spans="1:11" ht="16.5" customHeight="1">
      <c r="A21" s="28" t="s">
        <v>136</v>
      </c>
      <c r="B21" s="43">
        <v>1066</v>
      </c>
      <c r="C21" s="31">
        <v>8.000180116625515</v>
      </c>
      <c r="D21" s="43">
        <v>467</v>
      </c>
      <c r="E21" s="31">
        <v>3.5047693381464495</v>
      </c>
      <c r="F21" s="43">
        <v>121</v>
      </c>
      <c r="G21" s="31">
        <v>0.9080879869715641</v>
      </c>
      <c r="H21" s="43">
        <v>141</v>
      </c>
      <c r="I21" s="31">
        <v>1.0581851749007483</v>
      </c>
      <c r="J21" s="43">
        <v>337</v>
      </c>
      <c r="K21" s="31">
        <v>2.5291376166067527</v>
      </c>
    </row>
    <row r="22" spans="1:11" ht="16.5" customHeight="1">
      <c r="A22" s="28">
        <v>2002</v>
      </c>
      <c r="B22" s="43">
        <v>1054</v>
      </c>
      <c r="C22" s="31">
        <v>8.13786500718047</v>
      </c>
      <c r="D22" s="43">
        <v>470</v>
      </c>
      <c r="E22" s="31">
        <v>3.628839234700968</v>
      </c>
      <c r="F22" s="43">
        <v>100</v>
      </c>
      <c r="G22" s="31">
        <v>0.7720934541916954</v>
      </c>
      <c r="H22" s="43">
        <v>149</v>
      </c>
      <c r="I22" s="31">
        <v>1.150419246745626</v>
      </c>
      <c r="J22" s="43">
        <v>335</v>
      </c>
      <c r="K22" s="31">
        <v>2.58651307154218</v>
      </c>
    </row>
    <row r="23" spans="1:11" ht="16.5" customHeight="1">
      <c r="A23" s="28">
        <v>2003</v>
      </c>
      <c r="B23" s="43">
        <v>1112</v>
      </c>
      <c r="C23" s="31">
        <v>8.49828047382499</v>
      </c>
      <c r="D23" s="43">
        <v>486</v>
      </c>
      <c r="E23" s="31">
        <v>3.714176538020634</v>
      </c>
      <c r="F23" s="43">
        <v>136</v>
      </c>
      <c r="G23" s="31">
        <v>1.0393580435613297</v>
      </c>
      <c r="H23" s="43">
        <v>149</v>
      </c>
      <c r="I23" s="31">
        <v>1.1387084447841038</v>
      </c>
      <c r="J23" s="43">
        <v>341</v>
      </c>
      <c r="K23" s="31">
        <v>2.6060374474589225</v>
      </c>
    </row>
    <row r="24" spans="1:11" ht="16.5" customHeight="1">
      <c r="A24" s="28">
        <v>2004</v>
      </c>
      <c r="B24" s="43">
        <v>984</v>
      </c>
      <c r="C24" s="31">
        <v>7.586153727546064</v>
      </c>
      <c r="D24" s="43">
        <v>437</v>
      </c>
      <c r="E24" s="31">
        <v>3.369054043635803</v>
      </c>
      <c r="F24" s="43">
        <v>126</v>
      </c>
      <c r="G24" s="31">
        <v>0.9713977334052887</v>
      </c>
      <c r="H24" s="43">
        <v>131</v>
      </c>
      <c r="I24" s="31">
        <v>1.0099452625086731</v>
      </c>
      <c r="J24" s="43">
        <v>290</v>
      </c>
      <c r="K24" s="31">
        <v>2.2357566879962993</v>
      </c>
    </row>
    <row r="25" spans="1:11" ht="16.5" customHeight="1">
      <c r="A25" s="28">
        <v>2005</v>
      </c>
      <c r="B25" s="43">
        <v>1013</v>
      </c>
      <c r="C25" s="31">
        <v>7.943976536645806</v>
      </c>
      <c r="D25" s="43">
        <v>432</v>
      </c>
      <c r="E25" s="31">
        <v>3.3877570225379947</v>
      </c>
      <c r="F25" s="43">
        <v>124</v>
      </c>
      <c r="G25" s="31">
        <v>0.9724117379507207</v>
      </c>
      <c r="H25" s="43">
        <v>144</v>
      </c>
      <c r="I25" s="31">
        <v>1.1292523408459982</v>
      </c>
      <c r="J25" s="43">
        <v>313</v>
      </c>
      <c r="K25" s="31">
        <v>2.4545554353110934</v>
      </c>
    </row>
    <row r="26" spans="1:11" ht="16.5" customHeight="1">
      <c r="A26" s="32"/>
      <c r="B26" s="33"/>
      <c r="C26" s="34"/>
      <c r="D26" s="33"/>
      <c r="E26" s="34"/>
      <c r="F26" s="33"/>
      <c r="G26" s="34"/>
      <c r="H26" s="33"/>
      <c r="I26" s="34"/>
      <c r="J26" s="33"/>
      <c r="K26" s="34"/>
    </row>
    <row r="27" spans="1:11" s="1" customFormat="1" ht="18" customHeight="1">
      <c r="A27" s="166" t="s">
        <v>14</v>
      </c>
      <c r="B27" s="167"/>
      <c r="C27" s="167"/>
      <c r="D27" s="167"/>
      <c r="E27" s="167"/>
      <c r="F27" s="167"/>
      <c r="G27" s="167"/>
      <c r="H27" s="167"/>
      <c r="I27" s="167"/>
      <c r="J27" s="167"/>
      <c r="K27" s="167"/>
    </row>
    <row r="28" spans="1:11" s="1" customFormat="1" ht="31.5" customHeight="1">
      <c r="A28" s="168" t="s">
        <v>145</v>
      </c>
      <c r="B28" s="169"/>
      <c r="C28" s="169"/>
      <c r="D28" s="169"/>
      <c r="E28" s="169"/>
      <c r="F28" s="169"/>
      <c r="G28" s="169"/>
      <c r="H28" s="169"/>
      <c r="I28" s="169"/>
      <c r="J28" s="169"/>
      <c r="K28" s="169"/>
    </row>
  </sheetData>
  <mergeCells count="8">
    <mergeCell ref="A5:A7"/>
    <mergeCell ref="B5:C6"/>
    <mergeCell ref="A27:K27"/>
    <mergeCell ref="A28:K28"/>
    <mergeCell ref="D6:E6"/>
    <mergeCell ref="F6:G6"/>
    <mergeCell ref="H6:I6"/>
    <mergeCell ref="J6:K6"/>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00390625" defaultRowHeight="12.75"/>
  <cols>
    <col min="1" max="1" width="17.00390625" style="3" customWidth="1"/>
    <col min="2" max="2" width="9.75390625" style="3" customWidth="1"/>
    <col min="3" max="3" width="8.50390625" style="3" customWidth="1"/>
    <col min="4" max="4" width="6.625" style="3" customWidth="1"/>
    <col min="5" max="5" width="9.375" style="3" customWidth="1"/>
    <col min="6" max="7" width="9.625" style="3" customWidth="1"/>
    <col min="8" max="8" width="8.625" style="3" customWidth="1"/>
    <col min="9" max="9" width="9.75390625" style="3" customWidth="1"/>
    <col min="10" max="10" width="8.625" style="3" customWidth="1"/>
    <col min="11" max="16384" width="9.00390625" style="3" customWidth="1"/>
  </cols>
  <sheetData>
    <row r="1" ht="15">
      <c r="A1" s="25"/>
    </row>
    <row r="2" spans="1:10" ht="15">
      <c r="A2" s="4" t="s">
        <v>15</v>
      </c>
      <c r="B2" s="5"/>
      <c r="C2" s="5"/>
      <c r="D2" s="5"/>
      <c r="E2" s="5"/>
      <c r="F2" s="5"/>
      <c r="G2" s="5"/>
      <c r="H2" s="5"/>
      <c r="I2" s="5"/>
      <c r="J2" s="5"/>
    </row>
    <row r="3" spans="1:10" ht="15.75">
      <c r="A3" s="6" t="s">
        <v>131</v>
      </c>
      <c r="B3" s="5"/>
      <c r="C3" s="5"/>
      <c r="D3" s="5"/>
      <c r="E3" s="5"/>
      <c r="F3" s="5"/>
      <c r="G3" s="5"/>
      <c r="H3" s="5"/>
      <c r="I3" s="5"/>
      <c r="J3" s="5"/>
    </row>
    <row r="4" spans="1:10" ht="15">
      <c r="A4" s="4" t="s">
        <v>146</v>
      </c>
      <c r="B4" s="5"/>
      <c r="C4" s="5"/>
      <c r="D4" s="5"/>
      <c r="E4" s="5"/>
      <c r="F4" s="5"/>
      <c r="G4" s="5"/>
      <c r="H4" s="5"/>
      <c r="I4" s="5"/>
      <c r="J4" s="5"/>
    </row>
    <row r="5" spans="1:12" ht="16.5" customHeight="1">
      <c r="A5" s="156" t="s">
        <v>16</v>
      </c>
      <c r="B5" s="35" t="s">
        <v>17</v>
      </c>
      <c r="C5" s="36" t="s">
        <v>18</v>
      </c>
      <c r="D5" s="37"/>
      <c r="E5" s="38" t="s">
        <v>19</v>
      </c>
      <c r="F5" s="37"/>
      <c r="G5" s="38" t="s">
        <v>20</v>
      </c>
      <c r="H5" s="37"/>
      <c r="I5" s="38" t="s">
        <v>21</v>
      </c>
      <c r="J5" s="37"/>
      <c r="L5" s="67"/>
    </row>
    <row r="6" spans="1:10" ht="16.5" customHeight="1">
      <c r="A6" s="161"/>
      <c r="B6" s="26" t="s">
        <v>22</v>
      </c>
      <c r="C6" s="39" t="s">
        <v>23</v>
      </c>
      <c r="D6" s="39" t="s">
        <v>24</v>
      </c>
      <c r="E6" s="39" t="s">
        <v>23</v>
      </c>
      <c r="F6" s="39" t="s">
        <v>24</v>
      </c>
      <c r="G6" s="39" t="s">
        <v>23</v>
      </c>
      <c r="H6" s="39" t="s">
        <v>24</v>
      </c>
      <c r="I6" s="39" t="s">
        <v>23</v>
      </c>
      <c r="J6" s="39" t="s">
        <v>24</v>
      </c>
    </row>
    <row r="7" spans="1:10" ht="24.75" customHeight="1">
      <c r="A7" s="40" t="s">
        <v>25</v>
      </c>
      <c r="B7" s="84">
        <v>127518</v>
      </c>
      <c r="C7" s="84">
        <v>1013</v>
      </c>
      <c r="D7" s="117">
        <v>7.943976536645806</v>
      </c>
      <c r="E7" s="84">
        <v>556</v>
      </c>
      <c r="F7" s="117">
        <v>4.360168760488715</v>
      </c>
      <c r="G7" s="84">
        <v>823</v>
      </c>
      <c r="H7" s="108">
        <v>6.412603922363079</v>
      </c>
      <c r="I7" s="84">
        <v>1379</v>
      </c>
      <c r="J7" s="117">
        <v>10.744812647556119</v>
      </c>
    </row>
    <row r="8" spans="1:10" ht="15">
      <c r="A8" s="41"/>
      <c r="B8" s="126"/>
      <c r="C8" s="126"/>
      <c r="D8" s="132"/>
      <c r="E8" s="126"/>
      <c r="F8" s="131"/>
      <c r="G8" s="126"/>
      <c r="H8" s="132"/>
      <c r="I8" s="126"/>
      <c r="J8" s="131"/>
    </row>
    <row r="9" spans="1:10" ht="15">
      <c r="A9" s="42" t="s">
        <v>26</v>
      </c>
      <c r="B9" s="87">
        <v>99117</v>
      </c>
      <c r="C9" s="87">
        <v>549</v>
      </c>
      <c r="D9" s="131">
        <v>5.538908562607827</v>
      </c>
      <c r="E9" s="87">
        <v>302</v>
      </c>
      <c r="F9" s="131">
        <v>3.046904163766054</v>
      </c>
      <c r="G9" s="87">
        <v>481</v>
      </c>
      <c r="H9" s="131">
        <v>4.829414245265969</v>
      </c>
      <c r="I9" s="123">
        <v>783</v>
      </c>
      <c r="J9" s="131">
        <v>7.861603646659572</v>
      </c>
    </row>
    <row r="10" spans="1:10" ht="15">
      <c r="A10" s="42" t="s">
        <v>27</v>
      </c>
      <c r="B10" s="87">
        <v>22365</v>
      </c>
      <c r="C10" s="87">
        <v>400</v>
      </c>
      <c r="D10" s="131">
        <v>17.885088307623516</v>
      </c>
      <c r="E10" s="87">
        <v>216</v>
      </c>
      <c r="F10" s="131">
        <v>9.6579476861167</v>
      </c>
      <c r="G10" s="87">
        <v>286</v>
      </c>
      <c r="H10" s="131">
        <v>12.626374111518256</v>
      </c>
      <c r="I10" s="123">
        <v>502</v>
      </c>
      <c r="J10" s="131">
        <v>22.162376937000577</v>
      </c>
    </row>
    <row r="11" spans="1:10" ht="15">
      <c r="A11" s="42" t="s">
        <v>28</v>
      </c>
      <c r="B11" s="87">
        <v>731</v>
      </c>
      <c r="C11" s="87">
        <v>7</v>
      </c>
      <c r="D11" s="131">
        <v>9.575923392612859</v>
      </c>
      <c r="E11" s="135">
        <v>2</v>
      </c>
      <c r="F11" s="133" t="s">
        <v>29</v>
      </c>
      <c r="G11" s="135">
        <v>3</v>
      </c>
      <c r="H11" s="133" t="s">
        <v>29</v>
      </c>
      <c r="I11" s="123">
        <v>5</v>
      </c>
      <c r="J11" s="133" t="s">
        <v>29</v>
      </c>
    </row>
    <row r="12" spans="1:10" ht="15">
      <c r="A12" s="42" t="s">
        <v>38</v>
      </c>
      <c r="B12" s="87">
        <v>4730</v>
      </c>
      <c r="C12" s="128">
        <v>55</v>
      </c>
      <c r="D12" s="131">
        <v>11.627906976744185</v>
      </c>
      <c r="E12" s="127">
        <v>34</v>
      </c>
      <c r="F12" s="131">
        <v>7.18816067653277</v>
      </c>
      <c r="G12" s="127">
        <v>23</v>
      </c>
      <c r="H12" s="131">
        <v>4.839049021670523</v>
      </c>
      <c r="I12" s="123">
        <v>57</v>
      </c>
      <c r="J12" s="131">
        <v>11.992425836313906</v>
      </c>
    </row>
    <row r="13" spans="1:10" ht="15">
      <c r="A13" s="44"/>
      <c r="B13" s="126"/>
      <c r="C13" s="126"/>
      <c r="D13" s="133"/>
      <c r="E13" s="127"/>
      <c r="F13" s="140"/>
      <c r="G13" s="126"/>
      <c r="H13" s="131"/>
      <c r="I13" s="153"/>
      <c r="J13" s="131"/>
    </row>
    <row r="14" spans="1:10" ht="15">
      <c r="A14" s="45" t="s">
        <v>30</v>
      </c>
      <c r="B14" s="134">
        <v>3834</v>
      </c>
      <c r="C14" s="134">
        <v>24</v>
      </c>
      <c r="D14" s="136">
        <v>6.259780907668231</v>
      </c>
      <c r="E14" s="134">
        <v>10</v>
      </c>
      <c r="F14" s="145">
        <v>2.6082420448617634</v>
      </c>
      <c r="G14" s="134">
        <v>16</v>
      </c>
      <c r="H14" s="136">
        <v>4.1558441558441555</v>
      </c>
      <c r="I14" s="123">
        <v>26</v>
      </c>
      <c r="J14" s="136">
        <v>6.753246753246753</v>
      </c>
    </row>
    <row r="15" spans="1:10" ht="15">
      <c r="A15" s="46" t="s">
        <v>31</v>
      </c>
      <c r="B15" s="129">
        <v>8396</v>
      </c>
      <c r="C15" s="129">
        <v>92</v>
      </c>
      <c r="D15" s="137">
        <v>10.957598856598379</v>
      </c>
      <c r="E15" s="129">
        <v>58</v>
      </c>
      <c r="F15" s="137">
        <v>6.908051453072892</v>
      </c>
      <c r="G15" s="129">
        <v>55</v>
      </c>
      <c r="H15" s="137">
        <v>6.508105549639096</v>
      </c>
      <c r="I15" s="83">
        <v>113</v>
      </c>
      <c r="J15" s="137">
        <v>13.371198674713051</v>
      </c>
    </row>
    <row r="16" spans="1:10" ht="117.75" customHeight="1">
      <c r="A16" s="168" t="s">
        <v>135</v>
      </c>
      <c r="B16" s="169"/>
      <c r="C16" s="169"/>
      <c r="D16" s="169"/>
      <c r="E16" s="169"/>
      <c r="F16" s="169"/>
      <c r="G16" s="169"/>
      <c r="H16" s="169"/>
      <c r="I16" s="169"/>
      <c r="J16" s="169"/>
    </row>
    <row r="17" spans="1:10" ht="54.75" customHeight="1">
      <c r="A17" s="168" t="s">
        <v>85</v>
      </c>
      <c r="B17" s="169"/>
      <c r="C17" s="169"/>
      <c r="D17" s="169"/>
      <c r="E17" s="169"/>
      <c r="F17" s="169"/>
      <c r="G17" s="169"/>
      <c r="H17" s="169"/>
      <c r="I17" s="169"/>
      <c r="J17" s="169"/>
    </row>
    <row r="18" spans="1:10" ht="27.75" customHeight="1">
      <c r="A18" s="168" t="s">
        <v>147</v>
      </c>
      <c r="B18" s="169"/>
      <c r="C18" s="169"/>
      <c r="D18" s="169"/>
      <c r="E18" s="169"/>
      <c r="F18" s="169"/>
      <c r="G18" s="169"/>
      <c r="H18" s="169"/>
      <c r="I18" s="169"/>
      <c r="J18" s="169"/>
    </row>
    <row r="19" ht="15">
      <c r="A19" s="3" t="s">
        <v>86</v>
      </c>
    </row>
    <row r="20" ht="15">
      <c r="A20" s="3" t="s">
        <v>82</v>
      </c>
    </row>
    <row r="21" ht="15">
      <c r="A21" s="3" t="s">
        <v>87</v>
      </c>
    </row>
    <row r="24" ht="15">
      <c r="A24" s="3" t="s">
        <v>86</v>
      </c>
    </row>
  </sheetData>
  <mergeCells count="4">
    <mergeCell ref="A5:A6"/>
    <mergeCell ref="A18:J18"/>
    <mergeCell ref="A16:J16"/>
    <mergeCell ref="A17:J17"/>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00390625" defaultRowHeight="12.75"/>
  <cols>
    <col min="1" max="1" width="36.50390625" style="3" customWidth="1"/>
    <col min="2" max="2" width="7.375" style="3" customWidth="1"/>
    <col min="3" max="3" width="6.875" style="3" customWidth="1"/>
    <col min="4" max="4" width="7.00390625" style="3" customWidth="1"/>
    <col min="5" max="5" width="7.375" style="3" customWidth="1"/>
    <col min="6" max="6" width="7.875" style="3" customWidth="1"/>
    <col min="7" max="7" width="7.375" style="3" customWidth="1"/>
    <col min="8" max="16384" width="9.00390625" style="3" customWidth="1"/>
  </cols>
  <sheetData>
    <row r="2" spans="1:7" ht="15">
      <c r="A2" s="4" t="s">
        <v>32</v>
      </c>
      <c r="B2" s="5"/>
      <c r="C2" s="5"/>
      <c r="D2" s="5"/>
      <c r="E2" s="5"/>
      <c r="F2" s="5"/>
      <c r="G2" s="5"/>
    </row>
    <row r="3" spans="1:7" ht="15.75">
      <c r="A3" s="6" t="s">
        <v>132</v>
      </c>
      <c r="B3" s="5"/>
      <c r="C3" s="5"/>
      <c r="D3" s="5"/>
      <c r="E3" s="5"/>
      <c r="F3" s="5"/>
      <c r="G3" s="5"/>
    </row>
    <row r="4" spans="1:7" ht="15">
      <c r="A4" s="4" t="s">
        <v>146</v>
      </c>
      <c r="B4" s="5"/>
      <c r="C4" s="5"/>
      <c r="D4" s="5"/>
      <c r="E4" s="5"/>
      <c r="F4" s="5"/>
      <c r="G4" s="5"/>
    </row>
    <row r="5" spans="1:7" ht="18" customHeight="1">
      <c r="A5" s="174" t="s">
        <v>128</v>
      </c>
      <c r="B5" s="47" t="s">
        <v>56</v>
      </c>
      <c r="C5" s="48"/>
      <c r="D5" s="48"/>
      <c r="E5" s="48"/>
      <c r="F5" s="48"/>
      <c r="G5" s="49"/>
    </row>
    <row r="6" spans="1:7" ht="44.25" customHeight="1">
      <c r="A6" s="175"/>
      <c r="B6" s="50" t="s">
        <v>88</v>
      </c>
      <c r="C6" s="50" t="s">
        <v>89</v>
      </c>
      <c r="D6" s="50" t="s">
        <v>90</v>
      </c>
      <c r="E6" s="50" t="s">
        <v>91</v>
      </c>
      <c r="F6" s="50" t="s">
        <v>92</v>
      </c>
      <c r="G6" s="51" t="s">
        <v>93</v>
      </c>
    </row>
    <row r="7" spans="1:7" ht="30" customHeight="1">
      <c r="A7" s="55" t="s">
        <v>123</v>
      </c>
      <c r="B7" s="56">
        <v>219</v>
      </c>
      <c r="C7" s="56">
        <v>196</v>
      </c>
      <c r="D7" s="56">
        <v>16</v>
      </c>
      <c r="E7" s="56">
        <v>4</v>
      </c>
      <c r="F7" s="57">
        <v>2</v>
      </c>
      <c r="G7" s="57">
        <v>1</v>
      </c>
    </row>
    <row r="8" spans="1:7" ht="17.25" customHeight="1">
      <c r="A8" s="52" t="s">
        <v>122</v>
      </c>
      <c r="B8" s="53">
        <v>197</v>
      </c>
      <c r="C8" s="53">
        <v>74</v>
      </c>
      <c r="D8" s="53">
        <v>36</v>
      </c>
      <c r="E8" s="53">
        <v>30</v>
      </c>
      <c r="F8" s="53">
        <v>51</v>
      </c>
      <c r="G8" s="54">
        <v>6</v>
      </c>
    </row>
    <row r="9" spans="1:7" ht="17.25" customHeight="1">
      <c r="A9" s="58" t="s">
        <v>127</v>
      </c>
      <c r="B9" s="53">
        <v>68</v>
      </c>
      <c r="C9" s="57">
        <v>1</v>
      </c>
      <c r="D9" s="57" t="s">
        <v>166</v>
      </c>
      <c r="E9" s="53">
        <v>3</v>
      </c>
      <c r="F9" s="53">
        <v>46</v>
      </c>
      <c r="G9" s="54">
        <v>18</v>
      </c>
    </row>
    <row r="10" spans="1:7" ht="17.25" customHeight="1">
      <c r="A10" s="52" t="s">
        <v>124</v>
      </c>
      <c r="B10" s="53">
        <v>57</v>
      </c>
      <c r="C10" s="53">
        <v>15</v>
      </c>
      <c r="D10" s="53">
        <v>24</v>
      </c>
      <c r="E10" s="53">
        <v>11</v>
      </c>
      <c r="F10" s="53">
        <v>6</v>
      </c>
      <c r="G10" s="57">
        <v>1</v>
      </c>
    </row>
    <row r="11" spans="1:7" ht="17.25" customHeight="1">
      <c r="A11" s="52" t="s">
        <v>121</v>
      </c>
      <c r="B11" s="53">
        <v>47</v>
      </c>
      <c r="C11" s="57" t="s">
        <v>166</v>
      </c>
      <c r="D11" s="57">
        <v>1</v>
      </c>
      <c r="E11" s="53">
        <v>3</v>
      </c>
      <c r="F11" s="53">
        <v>39</v>
      </c>
      <c r="G11" s="54">
        <v>4</v>
      </c>
    </row>
    <row r="12" spans="1:7" ht="17.25" customHeight="1">
      <c r="A12" s="52" t="s">
        <v>125</v>
      </c>
      <c r="B12" s="53">
        <v>52</v>
      </c>
      <c r="C12" s="53">
        <v>12</v>
      </c>
      <c r="D12" s="53">
        <v>10</v>
      </c>
      <c r="E12" s="53">
        <v>13</v>
      </c>
      <c r="F12" s="53">
        <v>10</v>
      </c>
      <c r="G12" s="54">
        <v>7</v>
      </c>
    </row>
    <row r="13" spans="1:7" ht="17.25" customHeight="1">
      <c r="A13" s="58" t="s">
        <v>129</v>
      </c>
      <c r="B13" s="53">
        <v>15</v>
      </c>
      <c r="C13" s="57">
        <v>1</v>
      </c>
      <c r="D13" s="57" t="s">
        <v>166</v>
      </c>
      <c r="E13" s="57" t="s">
        <v>166</v>
      </c>
      <c r="F13" s="53">
        <v>10</v>
      </c>
      <c r="G13" s="54">
        <v>4</v>
      </c>
    </row>
    <row r="14" spans="1:7" ht="17.25" customHeight="1">
      <c r="A14" s="58" t="s">
        <v>33</v>
      </c>
      <c r="B14" s="53">
        <f>10+6+3+6+67+28+1+19+42+23+64+89</f>
        <v>358</v>
      </c>
      <c r="C14" s="53">
        <f>1+62+27+7+8+4+22+2</f>
        <v>133</v>
      </c>
      <c r="D14" s="59">
        <f>2+1+6+7+9+9+3</f>
        <v>37</v>
      </c>
      <c r="E14" s="53">
        <f>1+1+3+1+4+24+10+28+8</f>
        <v>80</v>
      </c>
      <c r="F14" s="53">
        <f>7+4+2+5+1+3+5+59</f>
        <v>86</v>
      </c>
      <c r="G14" s="54">
        <f>3+1+1+17</f>
        <v>22</v>
      </c>
    </row>
    <row r="15" spans="1:7" ht="19.5" customHeight="1">
      <c r="A15" s="60" t="s">
        <v>34</v>
      </c>
      <c r="B15" s="61">
        <v>1013</v>
      </c>
      <c r="C15" s="61">
        <v>432</v>
      </c>
      <c r="D15" s="61">
        <v>124</v>
      </c>
      <c r="E15" s="61">
        <v>144</v>
      </c>
      <c r="F15" s="61">
        <v>250</v>
      </c>
      <c r="G15" s="62">
        <v>63</v>
      </c>
    </row>
    <row r="16" spans="1:7" ht="34.5" customHeight="1">
      <c r="A16" s="168" t="s">
        <v>147</v>
      </c>
      <c r="B16" s="168"/>
      <c r="C16" s="168"/>
      <c r="D16" s="168"/>
      <c r="E16" s="168"/>
      <c r="F16" s="168"/>
      <c r="G16" s="168"/>
    </row>
    <row r="17" ht="15">
      <c r="A17" s="3" t="s">
        <v>83</v>
      </c>
    </row>
  </sheetData>
  <mergeCells count="2">
    <mergeCell ref="A5:A6"/>
    <mergeCell ref="A16:G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workbookViewId="0" topLeftCell="A1">
      <selection activeCell="A1" sqref="A1"/>
    </sheetView>
  </sheetViews>
  <sheetFormatPr defaultColWidth="9.00390625" defaultRowHeight="12.75"/>
  <cols>
    <col min="1" max="1" width="43.375" style="3" customWidth="1"/>
    <col min="2" max="2" width="9.00390625" style="3" bestFit="1" customWidth="1"/>
    <col min="3" max="3" width="7.875" style="3" customWidth="1"/>
    <col min="4" max="4" width="8.00390625" style="3" bestFit="1" customWidth="1"/>
    <col min="5" max="5" width="7.75390625" style="3" bestFit="1" customWidth="1"/>
    <col min="6" max="6" width="8.00390625" style="3" bestFit="1" customWidth="1"/>
    <col min="7" max="7" width="9.125" style="3" customWidth="1"/>
    <col min="8" max="8" width="8.00390625" style="3" bestFit="1" customWidth="1"/>
    <col min="9" max="9" width="8.75390625" style="3" customWidth="1"/>
    <col min="10" max="16384" width="9.00390625" style="3" customWidth="1"/>
  </cols>
  <sheetData>
    <row r="2" spans="1:9" ht="15">
      <c r="A2" s="4" t="s">
        <v>35</v>
      </c>
      <c r="B2" s="5"/>
      <c r="C2" s="5"/>
      <c r="D2" s="5"/>
      <c r="E2" s="5"/>
      <c r="F2" s="5"/>
      <c r="G2" s="5"/>
      <c r="H2" s="5"/>
      <c r="I2" s="5"/>
    </row>
    <row r="3" spans="1:9" ht="17.25" customHeight="1">
      <c r="A3" s="176" t="s">
        <v>133</v>
      </c>
      <c r="B3" s="176"/>
      <c r="C3" s="176"/>
      <c r="D3" s="176"/>
      <c r="E3" s="176"/>
      <c r="F3" s="176"/>
      <c r="G3" s="176"/>
      <c r="H3" s="176"/>
      <c r="I3" s="176"/>
    </row>
    <row r="4" spans="1:9" ht="16.5" customHeight="1">
      <c r="A4" s="177" t="s">
        <v>146</v>
      </c>
      <c r="B4" s="177"/>
      <c r="C4" s="177"/>
      <c r="D4" s="177"/>
      <c r="E4" s="177"/>
      <c r="F4" s="177"/>
      <c r="G4" s="177"/>
      <c r="H4" s="177"/>
      <c r="I4" s="177"/>
    </row>
    <row r="5" spans="1:9" ht="15.75" customHeight="1">
      <c r="A5" s="63"/>
      <c r="B5" s="64" t="s">
        <v>77</v>
      </c>
      <c r="C5" s="48"/>
      <c r="D5" s="48"/>
      <c r="E5" s="48"/>
      <c r="F5" s="48"/>
      <c r="G5" s="48"/>
      <c r="H5" s="48"/>
      <c r="I5" s="49"/>
    </row>
    <row r="6" spans="1:9" ht="15.75" customHeight="1">
      <c r="A6" s="27" t="s">
        <v>128</v>
      </c>
      <c r="B6" s="36" t="s">
        <v>25</v>
      </c>
      <c r="C6" s="37"/>
      <c r="D6" s="38" t="s">
        <v>26</v>
      </c>
      <c r="E6" s="37"/>
      <c r="F6" s="38" t="s">
        <v>27</v>
      </c>
      <c r="G6" s="37"/>
      <c r="H6" s="38" t="s">
        <v>38</v>
      </c>
      <c r="I6" s="37"/>
    </row>
    <row r="7" spans="1:9" ht="16.5" customHeight="1">
      <c r="A7" s="65"/>
      <c r="B7" s="39" t="s">
        <v>23</v>
      </c>
      <c r="C7" s="39" t="s">
        <v>24</v>
      </c>
      <c r="D7" s="39" t="s">
        <v>23</v>
      </c>
      <c r="E7" s="39" t="s">
        <v>24</v>
      </c>
      <c r="F7" s="39" t="s">
        <v>23</v>
      </c>
      <c r="G7" s="39" t="s">
        <v>24</v>
      </c>
      <c r="H7" s="39" t="s">
        <v>23</v>
      </c>
      <c r="I7" s="39" t="s">
        <v>24</v>
      </c>
    </row>
    <row r="8" spans="1:9" ht="29.25" customHeight="1">
      <c r="A8" s="55" t="s">
        <v>123</v>
      </c>
      <c r="B8" s="124">
        <v>219</v>
      </c>
      <c r="C8" s="118">
        <v>171.7404601703289</v>
      </c>
      <c r="D8" s="124">
        <v>106</v>
      </c>
      <c r="E8" s="118">
        <v>106.9443183308615</v>
      </c>
      <c r="F8" s="124">
        <v>100</v>
      </c>
      <c r="G8" s="118">
        <v>447.1272076905879</v>
      </c>
      <c r="H8" s="125">
        <v>13</v>
      </c>
      <c r="I8" s="118">
        <v>238.05163889397545</v>
      </c>
    </row>
    <row r="9" spans="1:9" ht="17.25" customHeight="1">
      <c r="A9" s="58" t="s">
        <v>122</v>
      </c>
      <c r="B9" s="80">
        <v>197</v>
      </c>
      <c r="C9" s="118">
        <v>154.48799385184836</v>
      </c>
      <c r="D9" s="80">
        <v>125</v>
      </c>
      <c r="E9" s="118">
        <v>126.11358293733669</v>
      </c>
      <c r="F9" s="80">
        <v>55</v>
      </c>
      <c r="G9" s="118">
        <v>245.91996422982336</v>
      </c>
      <c r="H9" s="80">
        <v>17</v>
      </c>
      <c r="I9" s="118">
        <v>311.29829701519867</v>
      </c>
    </row>
    <row r="10" spans="1:9" ht="17.25" customHeight="1">
      <c r="A10" s="58" t="s">
        <v>127</v>
      </c>
      <c r="B10" s="80">
        <v>68</v>
      </c>
      <c r="C10" s="118">
        <v>53.32580498439437</v>
      </c>
      <c r="D10" s="80">
        <v>46</v>
      </c>
      <c r="E10" s="118">
        <v>46.4097985209399</v>
      </c>
      <c r="F10" s="80">
        <v>20</v>
      </c>
      <c r="G10" s="118">
        <v>89.4254415381176</v>
      </c>
      <c r="H10" s="119">
        <v>2</v>
      </c>
      <c r="I10" s="118">
        <v>36.62332906061161</v>
      </c>
    </row>
    <row r="11" spans="1:9" ht="17.25" customHeight="1">
      <c r="A11" s="58" t="s">
        <v>124</v>
      </c>
      <c r="B11" s="80">
        <v>57</v>
      </c>
      <c r="C11" s="118">
        <v>44.699571825154095</v>
      </c>
      <c r="D11" s="80">
        <v>23</v>
      </c>
      <c r="E11" s="118">
        <v>23.20489926046995</v>
      </c>
      <c r="F11" s="80">
        <v>32</v>
      </c>
      <c r="G11" s="118">
        <v>143.08070646098815</v>
      </c>
      <c r="H11" s="119">
        <v>2</v>
      </c>
      <c r="I11" s="118">
        <v>36.62332906061161</v>
      </c>
    </row>
    <row r="12" spans="1:9" ht="17.25" customHeight="1">
      <c r="A12" s="58" t="s">
        <v>121</v>
      </c>
      <c r="B12" s="80">
        <v>47</v>
      </c>
      <c r="C12" s="118">
        <v>36.85754168039022</v>
      </c>
      <c r="D12" s="80">
        <v>25</v>
      </c>
      <c r="E12" s="118">
        <v>25.222716587467335</v>
      </c>
      <c r="F12" s="80">
        <v>18</v>
      </c>
      <c r="G12" s="118">
        <v>80.48289738430583</v>
      </c>
      <c r="H12" s="80">
        <v>4</v>
      </c>
      <c r="I12" s="118">
        <v>73.24665812122322</v>
      </c>
    </row>
    <row r="13" spans="1:9" ht="17.25" customHeight="1">
      <c r="A13" s="58" t="s">
        <v>125</v>
      </c>
      <c r="B13" s="80">
        <v>52</v>
      </c>
      <c r="C13" s="118">
        <v>40.778556752772154</v>
      </c>
      <c r="D13" s="80">
        <v>23</v>
      </c>
      <c r="E13" s="118">
        <v>23.20489926046995</v>
      </c>
      <c r="F13" s="80">
        <v>28</v>
      </c>
      <c r="G13" s="118">
        <v>125.19561815336462</v>
      </c>
      <c r="H13" s="119">
        <v>1</v>
      </c>
      <c r="I13" s="118">
        <v>18.311664530305805</v>
      </c>
    </row>
    <row r="14" spans="1:9" ht="17.25" customHeight="1">
      <c r="A14" s="58" t="s">
        <v>129</v>
      </c>
      <c r="B14" s="80">
        <v>15</v>
      </c>
      <c r="C14" s="118">
        <v>11.763045217145814</v>
      </c>
      <c r="D14" s="80">
        <v>9</v>
      </c>
      <c r="E14" s="118">
        <v>9.08017797148824</v>
      </c>
      <c r="F14" s="80">
        <v>5</v>
      </c>
      <c r="G14" s="118">
        <v>22.3563603845294</v>
      </c>
      <c r="H14" s="119">
        <v>1</v>
      </c>
      <c r="I14" s="118">
        <v>18.311664530305805</v>
      </c>
    </row>
    <row r="15" spans="1:9" ht="17.25" customHeight="1">
      <c r="A15" s="58" t="s">
        <v>33</v>
      </c>
      <c r="B15" s="80">
        <v>358</v>
      </c>
      <c r="C15" s="85">
        <v>280.7446791825468</v>
      </c>
      <c r="D15" s="80">
        <v>192</v>
      </c>
      <c r="E15" s="85">
        <v>193.71046339174916</v>
      </c>
      <c r="F15" s="80">
        <v>142</v>
      </c>
      <c r="G15" s="85">
        <v>634.9206349206349</v>
      </c>
      <c r="H15" s="80">
        <v>22</v>
      </c>
      <c r="I15" s="118">
        <v>402.8566196667277</v>
      </c>
    </row>
    <row r="16" spans="1:9" ht="20.25" customHeight="1">
      <c r="A16" s="60" t="s">
        <v>34</v>
      </c>
      <c r="B16" s="78">
        <v>1013</v>
      </c>
      <c r="C16" s="108">
        <v>794.3976536645806</v>
      </c>
      <c r="D16" s="78">
        <v>549</v>
      </c>
      <c r="E16" s="108">
        <v>553.8908562607827</v>
      </c>
      <c r="F16" s="78">
        <v>400</v>
      </c>
      <c r="G16" s="107">
        <v>1788.5088307623516</v>
      </c>
      <c r="H16" s="78">
        <v>62</v>
      </c>
      <c r="I16" s="107">
        <v>1135.3232008789598</v>
      </c>
    </row>
    <row r="17" spans="1:9" ht="53.25" customHeight="1">
      <c r="A17" s="168" t="s">
        <v>94</v>
      </c>
      <c r="B17" s="167"/>
      <c r="C17" s="167"/>
      <c r="D17" s="167"/>
      <c r="E17" s="167"/>
      <c r="F17" s="167"/>
      <c r="G17" s="167"/>
      <c r="H17" s="167"/>
      <c r="I17" s="167"/>
    </row>
    <row r="18" spans="1:9" ht="35.25" customHeight="1">
      <c r="A18" s="168" t="s">
        <v>95</v>
      </c>
      <c r="B18" s="167"/>
      <c r="C18" s="167"/>
      <c r="D18" s="167"/>
      <c r="E18" s="167"/>
      <c r="F18" s="167"/>
      <c r="G18" s="167"/>
      <c r="H18" s="167"/>
      <c r="I18" s="167"/>
    </row>
    <row r="19" spans="1:9" ht="15">
      <c r="A19" s="168" t="s">
        <v>147</v>
      </c>
      <c r="B19" s="167"/>
      <c r="C19" s="167"/>
      <c r="D19" s="167"/>
      <c r="E19" s="167"/>
      <c r="F19" s="167"/>
      <c r="G19" s="167"/>
      <c r="H19" s="167"/>
      <c r="I19" s="167"/>
    </row>
  </sheetData>
  <mergeCells count="5">
    <mergeCell ref="A17:I17"/>
    <mergeCell ref="A18:I18"/>
    <mergeCell ref="A19:I19"/>
    <mergeCell ref="A3:I3"/>
    <mergeCell ref="A4:I4"/>
  </mergeCells>
  <printOptions horizontalCentered="1"/>
  <pageMargins left="0.5" right="0" top="1" bottom="1" header="0.13" footer="0"/>
  <pageSetup fitToHeight="1" fitToWidth="1" orientation="portrait" scale="85" r:id="rId1"/>
</worksheet>
</file>

<file path=xl/worksheets/sheet7.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00390625" defaultRowHeight="12.75"/>
  <cols>
    <col min="1" max="1" width="35.50390625" style="3" customWidth="1"/>
    <col min="2" max="2" width="8.00390625" style="3" bestFit="1" customWidth="1"/>
    <col min="3" max="3" width="7.875" style="3" customWidth="1"/>
    <col min="4" max="4" width="8.00390625" style="3" bestFit="1" customWidth="1"/>
    <col min="5" max="5" width="7.875" style="3" customWidth="1"/>
    <col min="6" max="6" width="8.00390625" style="3" bestFit="1" customWidth="1"/>
    <col min="7" max="7" width="8.25390625" style="3" customWidth="1"/>
    <col min="8" max="16384" width="9.00390625" style="3" customWidth="1"/>
  </cols>
  <sheetData>
    <row r="2" spans="1:7" ht="15">
      <c r="A2" s="4" t="s">
        <v>36</v>
      </c>
      <c r="B2" s="5"/>
      <c r="C2" s="5"/>
      <c r="D2" s="5"/>
      <c r="E2" s="5"/>
      <c r="F2" s="5"/>
      <c r="G2" s="5"/>
    </row>
    <row r="3" spans="1:7" ht="17.25" customHeight="1">
      <c r="A3" s="176" t="s">
        <v>134</v>
      </c>
      <c r="B3" s="176"/>
      <c r="C3" s="176"/>
      <c r="D3" s="176"/>
      <c r="E3" s="176"/>
      <c r="F3" s="176"/>
      <c r="G3" s="176"/>
    </row>
    <row r="4" spans="1:7" ht="15">
      <c r="A4" s="4" t="s">
        <v>146</v>
      </c>
      <c r="B4" s="5"/>
      <c r="C4" s="5"/>
      <c r="D4" s="5"/>
      <c r="E4" s="5"/>
      <c r="F4" s="5"/>
      <c r="G4" s="5"/>
    </row>
    <row r="5" spans="1:7" ht="18" customHeight="1">
      <c r="A5" s="63"/>
      <c r="B5" s="64" t="s">
        <v>80</v>
      </c>
      <c r="C5" s="48"/>
      <c r="D5" s="48"/>
      <c r="E5" s="48"/>
      <c r="F5" s="48"/>
      <c r="G5" s="49"/>
    </row>
    <row r="6" spans="1:7" ht="16.5" customHeight="1">
      <c r="A6" s="27" t="s">
        <v>128</v>
      </c>
      <c r="B6" s="36" t="s">
        <v>34</v>
      </c>
      <c r="C6" s="37"/>
      <c r="D6" s="38" t="s">
        <v>78</v>
      </c>
      <c r="E6" s="37"/>
      <c r="F6" s="38" t="s">
        <v>79</v>
      </c>
      <c r="G6" s="37"/>
    </row>
    <row r="7" spans="1:7" ht="19.5" customHeight="1">
      <c r="A7" s="65"/>
      <c r="B7" s="39" t="s">
        <v>23</v>
      </c>
      <c r="C7" s="39" t="s">
        <v>24</v>
      </c>
      <c r="D7" s="39" t="s">
        <v>23</v>
      </c>
      <c r="E7" s="39" t="s">
        <v>24</v>
      </c>
      <c r="F7" s="39" t="s">
        <v>23</v>
      </c>
      <c r="G7" s="39" t="s">
        <v>24</v>
      </c>
    </row>
    <row r="8" spans="1:7" ht="27" customHeight="1">
      <c r="A8" s="55" t="s">
        <v>123</v>
      </c>
      <c r="B8" s="80">
        <v>219</v>
      </c>
      <c r="C8" s="118">
        <v>171.7404601703289</v>
      </c>
      <c r="D8" s="80">
        <v>119</v>
      </c>
      <c r="E8" s="118">
        <v>181.92658727125408</v>
      </c>
      <c r="F8" s="80">
        <v>97</v>
      </c>
      <c r="G8" s="118">
        <v>156.19967793880838</v>
      </c>
    </row>
    <row r="9" spans="1:7" ht="16.5" customHeight="1">
      <c r="A9" s="58" t="s">
        <v>122</v>
      </c>
      <c r="B9" s="80">
        <v>197</v>
      </c>
      <c r="C9" s="118">
        <v>154.48799385184836</v>
      </c>
      <c r="D9" s="80">
        <v>109</v>
      </c>
      <c r="E9" s="118">
        <v>166.63863876106464</v>
      </c>
      <c r="F9" s="80">
        <v>88</v>
      </c>
      <c r="G9" s="118">
        <v>141.70692431561994</v>
      </c>
    </row>
    <row r="10" spans="1:7" ht="16.5" customHeight="1">
      <c r="A10" s="58" t="s">
        <v>127</v>
      </c>
      <c r="B10" s="80">
        <v>68</v>
      </c>
      <c r="C10" s="118">
        <v>53.32580498439437</v>
      </c>
      <c r="D10" s="80">
        <v>34</v>
      </c>
      <c r="E10" s="118">
        <v>51.97902493464402</v>
      </c>
      <c r="F10" s="80">
        <v>34</v>
      </c>
      <c r="G10" s="118">
        <v>54.75040257648953</v>
      </c>
    </row>
    <row r="11" spans="1:7" ht="16.5" customHeight="1">
      <c r="A11" s="58" t="s">
        <v>124</v>
      </c>
      <c r="B11" s="80">
        <v>57</v>
      </c>
      <c r="C11" s="118">
        <v>44.699571825154095</v>
      </c>
      <c r="D11" s="80">
        <v>32</v>
      </c>
      <c r="E11" s="118">
        <v>48.92143523260614</v>
      </c>
      <c r="F11" s="80">
        <v>25</v>
      </c>
      <c r="G11" s="118">
        <v>40.25764895330113</v>
      </c>
    </row>
    <row r="12" spans="1:7" ht="16.5" customHeight="1">
      <c r="A12" s="58" t="s">
        <v>121</v>
      </c>
      <c r="B12" s="80">
        <v>47</v>
      </c>
      <c r="C12" s="118">
        <v>36.85754168039022</v>
      </c>
      <c r="D12" s="80">
        <v>28</v>
      </c>
      <c r="E12" s="118">
        <v>42.80625582853037</v>
      </c>
      <c r="F12" s="80">
        <v>19</v>
      </c>
      <c r="G12" s="118">
        <v>30.595813204508858</v>
      </c>
    </row>
    <row r="13" spans="1:7" ht="16.5" customHeight="1">
      <c r="A13" s="58" t="s">
        <v>125</v>
      </c>
      <c r="B13" s="80">
        <v>52</v>
      </c>
      <c r="C13" s="118">
        <v>40.778556752772154</v>
      </c>
      <c r="D13" s="80">
        <v>29</v>
      </c>
      <c r="E13" s="118">
        <v>44.33505067954931</v>
      </c>
      <c r="F13" s="80">
        <v>23</v>
      </c>
      <c r="G13" s="118">
        <v>37.03703703703704</v>
      </c>
    </row>
    <row r="14" spans="1:7" ht="16.5" customHeight="1">
      <c r="A14" s="58" t="s">
        <v>129</v>
      </c>
      <c r="B14" s="80">
        <v>15</v>
      </c>
      <c r="C14" s="118">
        <v>11.763045217145814</v>
      </c>
      <c r="D14" s="80">
        <v>7</v>
      </c>
      <c r="E14" s="118">
        <v>10.701563957132592</v>
      </c>
      <c r="F14" s="80">
        <v>8</v>
      </c>
      <c r="G14" s="118">
        <v>12.88244766505636</v>
      </c>
    </row>
    <row r="15" spans="1:7" ht="16.5" customHeight="1">
      <c r="A15" s="58" t="s">
        <v>33</v>
      </c>
      <c r="B15" s="70">
        <v>358</v>
      </c>
      <c r="C15" s="85">
        <v>280.7446791825468</v>
      </c>
      <c r="D15" s="80">
        <v>187</v>
      </c>
      <c r="E15" s="85">
        <v>285.8846371405421</v>
      </c>
      <c r="F15" s="80">
        <v>171</v>
      </c>
      <c r="G15" s="85">
        <v>275.36231884057975</v>
      </c>
    </row>
    <row r="16" spans="1:7" ht="27" customHeight="1">
      <c r="A16" s="60" t="s">
        <v>34</v>
      </c>
      <c r="B16" s="78">
        <v>1013</v>
      </c>
      <c r="C16" s="108">
        <v>794.3976536645806</v>
      </c>
      <c r="D16" s="78">
        <v>545</v>
      </c>
      <c r="E16" s="85">
        <v>833.1931938053233</v>
      </c>
      <c r="F16" s="78">
        <v>465</v>
      </c>
      <c r="G16" s="108">
        <v>748.792270531401</v>
      </c>
    </row>
    <row r="17" spans="1:7" ht="60" customHeight="1">
      <c r="A17" s="168" t="s">
        <v>97</v>
      </c>
      <c r="B17" s="169"/>
      <c r="C17" s="169"/>
      <c r="D17" s="169"/>
      <c r="E17" s="169"/>
      <c r="F17" s="169"/>
      <c r="G17" s="169"/>
    </row>
    <row r="18" spans="1:7" ht="43.5" customHeight="1">
      <c r="A18" s="168" t="s">
        <v>95</v>
      </c>
      <c r="B18" s="169"/>
      <c r="C18" s="169"/>
      <c r="D18" s="169"/>
      <c r="E18" s="169"/>
      <c r="F18" s="169"/>
      <c r="G18" s="169"/>
    </row>
    <row r="19" spans="1:7" ht="30" customHeight="1">
      <c r="A19" s="168" t="s">
        <v>147</v>
      </c>
      <c r="B19" s="169"/>
      <c r="C19" s="169"/>
      <c r="D19" s="169"/>
      <c r="E19" s="169"/>
      <c r="F19" s="169"/>
      <c r="G19" s="169"/>
    </row>
    <row r="20" ht="15">
      <c r="A20" s="3" t="s">
        <v>83</v>
      </c>
    </row>
  </sheetData>
  <mergeCells count="4">
    <mergeCell ref="A17:G17"/>
    <mergeCell ref="A18:G18"/>
    <mergeCell ref="A19:G19"/>
    <mergeCell ref="A3:G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9.00390625" defaultRowHeight="12.75"/>
  <cols>
    <col min="1" max="1" width="10.625" style="3" customWidth="1"/>
    <col min="2" max="2" width="11.125" style="3" customWidth="1"/>
    <col min="3" max="3" width="8.00390625" style="3" customWidth="1"/>
    <col min="4" max="4" width="6.50390625" style="3" customWidth="1"/>
    <col min="5" max="5" width="11.375" style="3" customWidth="1"/>
    <col min="6" max="6" width="7.875" style="3" customWidth="1"/>
    <col min="7" max="7" width="6.50390625" style="3" customWidth="1"/>
    <col min="8" max="9" width="9.125" style="3" customWidth="1"/>
    <col min="10" max="10" width="6.50390625" style="3" customWidth="1"/>
    <col min="11" max="11" width="7.50390625" style="3" customWidth="1"/>
    <col min="12" max="12" width="7.875" style="3" customWidth="1"/>
    <col min="13" max="13" width="6.50390625" style="3" customWidth="1"/>
    <col min="14" max="16384" width="9.00390625" style="3" customWidth="1"/>
  </cols>
  <sheetData>
    <row r="2" spans="1:13" ht="15">
      <c r="A2" s="4" t="s">
        <v>37</v>
      </c>
      <c r="B2" s="5"/>
      <c r="C2" s="5"/>
      <c r="D2" s="5"/>
      <c r="E2" s="5"/>
      <c r="F2" s="5"/>
      <c r="G2" s="5"/>
      <c r="H2" s="5"/>
      <c r="I2" s="5"/>
      <c r="J2" s="5"/>
      <c r="K2" s="5"/>
      <c r="L2" s="5"/>
      <c r="M2" s="5"/>
    </row>
    <row r="3" spans="1:13" s="77" customFormat="1" ht="18" customHeight="1">
      <c r="A3" s="114" t="s">
        <v>142</v>
      </c>
      <c r="B3" s="115"/>
      <c r="C3" s="115"/>
      <c r="D3" s="115"/>
      <c r="E3" s="115"/>
      <c r="F3" s="115"/>
      <c r="G3" s="115"/>
      <c r="H3" s="115"/>
      <c r="I3" s="115"/>
      <c r="J3" s="115"/>
      <c r="K3" s="115"/>
      <c r="L3" s="115"/>
      <c r="M3" s="115"/>
    </row>
    <row r="4" spans="1:13" ht="15">
      <c r="A4" s="4" t="s">
        <v>146</v>
      </c>
      <c r="B4" s="5"/>
      <c r="C4" s="5"/>
      <c r="D4" s="5"/>
      <c r="E4" s="5"/>
      <c r="F4" s="5"/>
      <c r="G4" s="5"/>
      <c r="H4" s="5"/>
      <c r="I4" s="5"/>
      <c r="J4" s="5"/>
      <c r="K4" s="5"/>
      <c r="L4" s="5"/>
      <c r="M4" s="5"/>
    </row>
    <row r="5" spans="1:13" ht="18.75" customHeight="1">
      <c r="A5" s="174" t="s">
        <v>107</v>
      </c>
      <c r="B5" s="36" t="s">
        <v>25</v>
      </c>
      <c r="C5" s="75"/>
      <c r="D5" s="37"/>
      <c r="E5" s="38" t="s">
        <v>26</v>
      </c>
      <c r="F5" s="75"/>
      <c r="G5" s="37"/>
      <c r="H5" s="38" t="s">
        <v>27</v>
      </c>
      <c r="I5" s="75"/>
      <c r="J5" s="37"/>
      <c r="K5" s="38" t="s">
        <v>38</v>
      </c>
      <c r="L5" s="75"/>
      <c r="M5" s="37"/>
    </row>
    <row r="6" spans="1:13" ht="45.75" customHeight="1">
      <c r="A6" s="178"/>
      <c r="B6" s="113" t="s">
        <v>111</v>
      </c>
      <c r="C6" s="113" t="s">
        <v>112</v>
      </c>
      <c r="D6" s="113" t="s">
        <v>113</v>
      </c>
      <c r="E6" s="113" t="s">
        <v>111</v>
      </c>
      <c r="F6" s="113" t="s">
        <v>112</v>
      </c>
      <c r="G6" s="113" t="s">
        <v>113</v>
      </c>
      <c r="H6" s="113" t="s">
        <v>111</v>
      </c>
      <c r="I6" s="113" t="s">
        <v>112</v>
      </c>
      <c r="J6" s="113" t="s">
        <v>113</v>
      </c>
      <c r="K6" s="113" t="s">
        <v>111</v>
      </c>
      <c r="L6" s="113" t="s">
        <v>112</v>
      </c>
      <c r="M6" s="113" t="s">
        <v>113</v>
      </c>
    </row>
    <row r="7" spans="1:13" s="77" customFormat="1" ht="25.5" customHeight="1">
      <c r="A7" s="92" t="s">
        <v>39</v>
      </c>
      <c r="B7" s="84">
        <v>127518</v>
      </c>
      <c r="C7" s="84">
        <v>1013</v>
      </c>
      <c r="D7" s="117">
        <v>7.943976536645806</v>
      </c>
      <c r="E7" s="84">
        <v>99117</v>
      </c>
      <c r="F7" s="84">
        <v>549</v>
      </c>
      <c r="G7" s="117">
        <v>5.538908562607827</v>
      </c>
      <c r="H7" s="84">
        <v>22365</v>
      </c>
      <c r="I7" s="84">
        <v>400</v>
      </c>
      <c r="J7" s="117">
        <v>17.885088307623516</v>
      </c>
      <c r="K7" s="120">
        <v>5461</v>
      </c>
      <c r="L7" s="84">
        <v>11</v>
      </c>
      <c r="M7" s="85">
        <v>2.0142830983336384</v>
      </c>
    </row>
    <row r="8" spans="1:13" s="77" customFormat="1" ht="18" customHeight="1">
      <c r="A8" s="116" t="s">
        <v>40</v>
      </c>
      <c r="B8" s="80">
        <v>200</v>
      </c>
      <c r="C8" s="80">
        <v>6</v>
      </c>
      <c r="D8" s="118">
        <v>30</v>
      </c>
      <c r="E8" s="80">
        <v>56</v>
      </c>
      <c r="F8" s="119">
        <v>3</v>
      </c>
      <c r="G8" s="149" t="s">
        <v>29</v>
      </c>
      <c r="H8" s="80">
        <v>138</v>
      </c>
      <c r="I8" s="119">
        <v>3</v>
      </c>
      <c r="J8" s="149" t="s">
        <v>29</v>
      </c>
      <c r="K8" s="119">
        <v>5</v>
      </c>
      <c r="L8" s="119" t="s">
        <v>150</v>
      </c>
      <c r="M8" s="149" t="s">
        <v>150</v>
      </c>
    </row>
    <row r="9" spans="1:13" s="77" customFormat="1" ht="18" customHeight="1">
      <c r="A9" s="116" t="s">
        <v>41</v>
      </c>
      <c r="B9" s="80">
        <v>11794</v>
      </c>
      <c r="C9" s="80">
        <v>128</v>
      </c>
      <c r="D9" s="118">
        <v>10.852976089537053</v>
      </c>
      <c r="E9" s="80">
        <v>7456</v>
      </c>
      <c r="F9" s="80">
        <v>63</v>
      </c>
      <c r="G9" s="118">
        <v>8.449570815450645</v>
      </c>
      <c r="H9" s="80">
        <v>4012</v>
      </c>
      <c r="I9" s="80">
        <v>59</v>
      </c>
      <c r="J9" s="118">
        <v>14.705882352941176</v>
      </c>
      <c r="K9" s="80">
        <v>264</v>
      </c>
      <c r="L9" s="80">
        <v>1</v>
      </c>
      <c r="M9" s="149" t="s">
        <v>29</v>
      </c>
    </row>
    <row r="10" spans="1:13" s="77" customFormat="1" ht="18" customHeight="1">
      <c r="A10" s="116" t="s">
        <v>42</v>
      </c>
      <c r="B10" s="80">
        <v>31010</v>
      </c>
      <c r="C10" s="80">
        <v>300</v>
      </c>
      <c r="D10" s="118">
        <v>9.674298613350532</v>
      </c>
      <c r="E10" s="80">
        <v>22983</v>
      </c>
      <c r="F10" s="80">
        <v>149</v>
      </c>
      <c r="G10" s="118">
        <v>6.483052691119523</v>
      </c>
      <c r="H10" s="80">
        <v>7020</v>
      </c>
      <c r="I10" s="80">
        <v>132</v>
      </c>
      <c r="J10" s="118">
        <v>18.803418803418804</v>
      </c>
      <c r="K10" s="80">
        <v>869</v>
      </c>
      <c r="L10" s="80">
        <v>3</v>
      </c>
      <c r="M10" s="149" t="s">
        <v>29</v>
      </c>
    </row>
    <row r="11" spans="1:13" s="77" customFormat="1" ht="18" customHeight="1">
      <c r="A11" s="116" t="s">
        <v>43</v>
      </c>
      <c r="B11" s="80">
        <v>36908</v>
      </c>
      <c r="C11" s="80">
        <v>223</v>
      </c>
      <c r="D11" s="118">
        <v>6.042050503955782</v>
      </c>
      <c r="E11" s="80">
        <v>29687</v>
      </c>
      <c r="F11" s="80">
        <v>119</v>
      </c>
      <c r="G11" s="118">
        <v>4.00848856401792</v>
      </c>
      <c r="H11" s="80">
        <v>5350</v>
      </c>
      <c r="I11" s="80">
        <v>88</v>
      </c>
      <c r="J11" s="118">
        <v>16.44859813084112</v>
      </c>
      <c r="K11" s="80">
        <v>1716</v>
      </c>
      <c r="L11" s="80">
        <v>2</v>
      </c>
      <c r="M11" s="149" t="s">
        <v>29</v>
      </c>
    </row>
    <row r="12" spans="1:13" s="77" customFormat="1" ht="18" customHeight="1">
      <c r="A12" s="116" t="s">
        <v>44</v>
      </c>
      <c r="B12" s="80">
        <v>44470</v>
      </c>
      <c r="C12" s="80">
        <v>316</v>
      </c>
      <c r="D12" s="118">
        <v>7.10591409939285</v>
      </c>
      <c r="E12" s="80">
        <v>36358</v>
      </c>
      <c r="F12" s="80">
        <v>188</v>
      </c>
      <c r="G12" s="118">
        <v>5.170801474228505</v>
      </c>
      <c r="H12" s="80">
        <v>5430</v>
      </c>
      <c r="I12" s="80">
        <v>107</v>
      </c>
      <c r="J12" s="118">
        <v>19.70534069981584</v>
      </c>
      <c r="K12" s="80">
        <v>2484</v>
      </c>
      <c r="L12" s="80">
        <v>5</v>
      </c>
      <c r="M12" s="149" t="s">
        <v>29</v>
      </c>
    </row>
    <row r="13" spans="1:13" s="77" customFormat="1" ht="18" customHeight="1">
      <c r="A13" s="99" t="s">
        <v>45</v>
      </c>
      <c r="B13" s="83">
        <v>3118</v>
      </c>
      <c r="C13" s="83">
        <v>31</v>
      </c>
      <c r="D13" s="85">
        <v>9.942270686337396</v>
      </c>
      <c r="E13" s="83">
        <v>2569</v>
      </c>
      <c r="F13" s="83">
        <v>18</v>
      </c>
      <c r="G13" s="85">
        <v>7.006617360840794</v>
      </c>
      <c r="H13" s="83">
        <v>411</v>
      </c>
      <c r="I13" s="84">
        <v>11</v>
      </c>
      <c r="J13" s="85">
        <v>26.7639902676399</v>
      </c>
      <c r="K13" s="121">
        <v>123</v>
      </c>
      <c r="L13" s="142" t="s">
        <v>150</v>
      </c>
      <c r="M13" s="150" t="s">
        <v>150</v>
      </c>
    </row>
    <row r="14" spans="1:13" ht="63.75" customHeight="1">
      <c r="A14" s="168" t="s">
        <v>98</v>
      </c>
      <c r="B14" s="169"/>
      <c r="C14" s="169"/>
      <c r="D14" s="169"/>
      <c r="E14" s="169"/>
      <c r="F14" s="169"/>
      <c r="G14" s="169"/>
      <c r="H14" s="169"/>
      <c r="I14" s="169"/>
      <c r="J14" s="169"/>
      <c r="K14" s="169"/>
      <c r="L14" s="169"/>
      <c r="M14" s="169"/>
    </row>
    <row r="15" spans="1:13" ht="42.75" customHeight="1">
      <c r="A15" s="168" t="s">
        <v>99</v>
      </c>
      <c r="B15" s="169"/>
      <c r="C15" s="169"/>
      <c r="D15" s="169"/>
      <c r="E15" s="169"/>
      <c r="F15" s="169"/>
      <c r="G15" s="169"/>
      <c r="H15" s="169"/>
      <c r="I15" s="169"/>
      <c r="J15" s="169"/>
      <c r="K15" s="169"/>
      <c r="L15" s="169"/>
      <c r="M15" s="169"/>
    </row>
    <row r="16" spans="1:13" ht="15">
      <c r="A16" s="168" t="s">
        <v>147</v>
      </c>
      <c r="B16" s="169"/>
      <c r="C16" s="169"/>
      <c r="D16" s="169"/>
      <c r="E16" s="169"/>
      <c r="F16" s="169"/>
      <c r="G16" s="169"/>
      <c r="H16" s="169"/>
      <c r="I16" s="169"/>
      <c r="J16" s="169"/>
      <c r="K16" s="169"/>
      <c r="L16" s="169"/>
      <c r="M16" s="169"/>
    </row>
  </sheetData>
  <mergeCells count="4">
    <mergeCell ref="A14:M14"/>
    <mergeCell ref="A15:M15"/>
    <mergeCell ref="A16:M16"/>
    <mergeCell ref="A5:A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00390625" defaultRowHeight="12.75"/>
  <cols>
    <col min="1" max="1" width="13.125" style="3" customWidth="1"/>
    <col min="2" max="2" width="10.375" style="3" customWidth="1"/>
    <col min="3" max="3" width="9.25390625" style="3" customWidth="1"/>
    <col min="4" max="4" width="6.75390625" style="3" customWidth="1"/>
    <col min="5" max="5" width="10.00390625" style="3" customWidth="1"/>
    <col min="6" max="6" width="8.75390625" style="3" customWidth="1"/>
    <col min="7" max="7" width="6.75390625" style="3" customWidth="1"/>
    <col min="8" max="8" width="8.75390625" style="3" customWidth="1"/>
    <col min="9" max="9" width="8.125" style="3" customWidth="1"/>
    <col min="10" max="10" width="6.75390625" style="3" customWidth="1"/>
    <col min="11" max="11" width="8.25390625" style="3" customWidth="1"/>
    <col min="12" max="12" width="8.50390625" style="3" customWidth="1"/>
    <col min="13" max="13" width="6.75390625" style="3" customWidth="1"/>
    <col min="14" max="16384" width="9.00390625" style="3" customWidth="1"/>
  </cols>
  <sheetData>
    <row r="2" spans="1:13" ht="15">
      <c r="A2" s="4" t="s">
        <v>47</v>
      </c>
      <c r="B2" s="5"/>
      <c r="C2" s="5"/>
      <c r="D2" s="5"/>
      <c r="E2" s="5"/>
      <c r="F2" s="5"/>
      <c r="G2" s="5"/>
      <c r="H2" s="5"/>
      <c r="I2" s="5"/>
      <c r="J2" s="5"/>
      <c r="K2" s="5"/>
      <c r="L2" s="5"/>
      <c r="M2" s="5"/>
    </row>
    <row r="3" spans="1:13" ht="15.75">
      <c r="A3" s="6" t="s">
        <v>48</v>
      </c>
      <c r="B3" s="5"/>
      <c r="C3" s="5"/>
      <c r="D3" s="5"/>
      <c r="E3" s="5"/>
      <c r="F3" s="5"/>
      <c r="G3" s="5"/>
      <c r="H3" s="5"/>
      <c r="I3" s="5"/>
      <c r="J3" s="5"/>
      <c r="K3" s="5"/>
      <c r="L3" s="5"/>
      <c r="M3" s="5"/>
    </row>
    <row r="4" spans="1:13" ht="15">
      <c r="A4" s="4" t="s">
        <v>148</v>
      </c>
      <c r="B4" s="5"/>
      <c r="C4" s="5"/>
      <c r="D4" s="5"/>
      <c r="E4" s="5"/>
      <c r="F4" s="5"/>
      <c r="G4" s="5"/>
      <c r="H4" s="5"/>
      <c r="I4" s="5"/>
      <c r="J4" s="5"/>
      <c r="K4" s="5"/>
      <c r="L4" s="5"/>
      <c r="M4" s="5"/>
    </row>
    <row r="5" spans="1:13" ht="18" customHeight="1">
      <c r="A5" s="63"/>
      <c r="B5" s="36" t="s">
        <v>25</v>
      </c>
      <c r="C5" s="75"/>
      <c r="D5" s="37"/>
      <c r="E5" s="38" t="s">
        <v>26</v>
      </c>
      <c r="F5" s="75"/>
      <c r="G5" s="37"/>
      <c r="H5" s="38" t="s">
        <v>27</v>
      </c>
      <c r="I5" s="75"/>
      <c r="J5" s="37"/>
      <c r="K5" s="38" t="s">
        <v>38</v>
      </c>
      <c r="L5" s="75"/>
      <c r="M5" s="37"/>
    </row>
    <row r="6" spans="1:13" ht="57" customHeight="1">
      <c r="A6" s="112" t="s">
        <v>141</v>
      </c>
      <c r="B6" s="113" t="s">
        <v>111</v>
      </c>
      <c r="C6" s="113" t="s">
        <v>112</v>
      </c>
      <c r="D6" s="113" t="s">
        <v>113</v>
      </c>
      <c r="E6" s="113" t="s">
        <v>111</v>
      </c>
      <c r="F6" s="113" t="s">
        <v>112</v>
      </c>
      <c r="G6" s="113" t="s">
        <v>113</v>
      </c>
      <c r="H6" s="113" t="s">
        <v>111</v>
      </c>
      <c r="I6" s="113" t="s">
        <v>112</v>
      </c>
      <c r="J6" s="113" t="s">
        <v>113</v>
      </c>
      <c r="K6" s="113" t="s">
        <v>111</v>
      </c>
      <c r="L6" s="113" t="s">
        <v>112</v>
      </c>
      <c r="M6" s="113" t="s">
        <v>113</v>
      </c>
    </row>
    <row r="7" spans="1:13" s="77" customFormat="1" ht="24" customHeight="1">
      <c r="A7" s="99" t="s">
        <v>49</v>
      </c>
      <c r="B7" s="84">
        <v>127518</v>
      </c>
      <c r="C7" s="84">
        <v>1013</v>
      </c>
      <c r="D7" s="117">
        <v>7.943976536645806</v>
      </c>
      <c r="E7" s="84">
        <v>99117</v>
      </c>
      <c r="F7" s="84">
        <v>549</v>
      </c>
      <c r="G7" s="117">
        <v>5.538908562607827</v>
      </c>
      <c r="H7" s="84">
        <v>22365</v>
      </c>
      <c r="I7" s="84">
        <v>400</v>
      </c>
      <c r="J7" s="117">
        <v>17.885088307623516</v>
      </c>
      <c r="K7" s="84">
        <v>5461</v>
      </c>
      <c r="L7" s="84">
        <v>11</v>
      </c>
      <c r="M7" s="85">
        <v>2.0142830983336384</v>
      </c>
    </row>
    <row r="8" spans="1:13" ht="18" customHeight="1">
      <c r="A8" s="58" t="s">
        <v>114</v>
      </c>
      <c r="B8" s="80">
        <v>99210</v>
      </c>
      <c r="C8" s="80">
        <v>639</v>
      </c>
      <c r="D8" s="118">
        <v>6.440882975506502</v>
      </c>
      <c r="E8" s="80">
        <v>80538</v>
      </c>
      <c r="F8" s="80">
        <v>381</v>
      </c>
      <c r="G8" s="118">
        <v>4.730686135737168</v>
      </c>
      <c r="H8" s="80">
        <v>14153</v>
      </c>
      <c r="I8" s="80">
        <v>225</v>
      </c>
      <c r="J8" s="118">
        <v>15.897689535787466</v>
      </c>
      <c r="K8" s="80">
        <v>4270</v>
      </c>
      <c r="L8" s="80">
        <v>5</v>
      </c>
      <c r="M8" s="149" t="s">
        <v>29</v>
      </c>
    </row>
    <row r="9" spans="1:13" ht="18" customHeight="1">
      <c r="A9" s="58" t="s">
        <v>115</v>
      </c>
      <c r="B9" s="80">
        <v>18590</v>
      </c>
      <c r="C9" s="80">
        <v>191</v>
      </c>
      <c r="D9" s="118">
        <v>10.274341043571813</v>
      </c>
      <c r="E9" s="80">
        <v>12602</v>
      </c>
      <c r="F9" s="80">
        <v>97</v>
      </c>
      <c r="G9" s="118">
        <v>7.697190922075861</v>
      </c>
      <c r="H9" s="80">
        <v>5149</v>
      </c>
      <c r="I9" s="80">
        <v>83</v>
      </c>
      <c r="J9" s="118">
        <v>16.11963488055933</v>
      </c>
      <c r="K9" s="80">
        <v>758</v>
      </c>
      <c r="L9" s="80">
        <v>3</v>
      </c>
      <c r="M9" s="149" t="s">
        <v>29</v>
      </c>
    </row>
    <row r="10" spans="1:13" ht="18" customHeight="1">
      <c r="A10" s="82" t="s">
        <v>116</v>
      </c>
      <c r="B10" s="84">
        <v>9058</v>
      </c>
      <c r="C10" s="84">
        <v>163</v>
      </c>
      <c r="D10" s="85">
        <v>17.995142415544272</v>
      </c>
      <c r="E10" s="84">
        <v>5479</v>
      </c>
      <c r="F10" s="84">
        <v>57</v>
      </c>
      <c r="G10" s="85">
        <v>10.403358277057857</v>
      </c>
      <c r="H10" s="84">
        <v>2946</v>
      </c>
      <c r="I10" s="84">
        <v>87</v>
      </c>
      <c r="J10" s="85">
        <v>29.531568228105908</v>
      </c>
      <c r="K10" s="84">
        <v>413</v>
      </c>
      <c r="L10" s="84">
        <v>3</v>
      </c>
      <c r="M10" s="150" t="s">
        <v>29</v>
      </c>
    </row>
    <row r="11" spans="1:13" s="74" customFormat="1" ht="95.25" customHeight="1">
      <c r="A11" s="168" t="s">
        <v>100</v>
      </c>
      <c r="B11" s="168"/>
      <c r="C11" s="168"/>
      <c r="D11" s="168"/>
      <c r="E11" s="168"/>
      <c r="F11" s="168"/>
      <c r="G11" s="168"/>
      <c r="H11" s="168"/>
      <c r="I11" s="168"/>
      <c r="J11" s="168"/>
      <c r="K11" s="168"/>
      <c r="L11" s="168"/>
      <c r="M11" s="168"/>
    </row>
    <row r="12" spans="1:13" ht="31.5" customHeight="1">
      <c r="A12" s="168" t="s">
        <v>99</v>
      </c>
      <c r="B12" s="169"/>
      <c r="C12" s="169"/>
      <c r="D12" s="169"/>
      <c r="E12" s="169"/>
      <c r="F12" s="169"/>
      <c r="G12" s="169"/>
      <c r="H12" s="169"/>
      <c r="I12" s="169"/>
      <c r="J12" s="169"/>
      <c r="K12" s="169"/>
      <c r="L12" s="169"/>
      <c r="M12" s="169"/>
    </row>
    <row r="13" spans="1:13" ht="15">
      <c r="A13" s="166" t="s">
        <v>147</v>
      </c>
      <c r="B13" s="167"/>
      <c r="C13" s="167"/>
      <c r="D13" s="167"/>
      <c r="E13" s="167"/>
      <c r="F13" s="167"/>
      <c r="G13" s="167"/>
      <c r="H13" s="167"/>
      <c r="I13" s="167"/>
      <c r="J13" s="167"/>
      <c r="K13" s="167"/>
      <c r="L13" s="167"/>
      <c r="M13" s="167"/>
    </row>
  </sheetData>
  <mergeCells count="3">
    <mergeCell ref="A11:M11"/>
    <mergeCell ref="A12:M12"/>
    <mergeCell ref="A13:M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2006-09-01T19:19:24Z</cp:lastPrinted>
  <dcterms:created xsi:type="dcterms:W3CDTF">2000-08-07T20:23:51Z</dcterms:created>
  <dcterms:modified xsi:type="dcterms:W3CDTF">2007-11-20T18:36:40Z</dcterms:modified>
  <cp:category/>
  <cp:version/>
  <cp:contentType/>
  <cp:contentStatus/>
</cp:coreProperties>
</file>