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375" windowWidth="7320" windowHeight="5040" tabRatio="640" activeTab="0"/>
  </bookViews>
  <sheets>
    <sheet name="List of Tables" sheetId="1" r:id="rId1"/>
    <sheet name="Overview" sheetId="2" r:id="rId2"/>
    <sheet name="Table 2.1" sheetId="3" r:id="rId3"/>
    <sheet name="Table 2.2" sheetId="4" r:id="rId4"/>
    <sheet name="Table 2.3" sheetId="5" r:id="rId5"/>
    <sheet name="Table 2.4" sheetId="6" r:id="rId6"/>
    <sheet name="Table 2.5" sheetId="7" r:id="rId7"/>
    <sheet name="Table 2.6" sheetId="8" r:id="rId8"/>
    <sheet name="Table 2.7" sheetId="9" r:id="rId9"/>
    <sheet name="Table 2.8" sheetId="10" r:id="rId10"/>
    <sheet name="Table 2.9" sheetId="11" r:id="rId11"/>
    <sheet name="Table 2.10" sheetId="12" r:id="rId12"/>
    <sheet name="Table 2.11" sheetId="13" r:id="rId13"/>
    <sheet name="Table 2.12" sheetId="14" r:id="rId14"/>
    <sheet name="Table 2.13" sheetId="15" r:id="rId15"/>
    <sheet name="Table 2.14" sheetId="16" r:id="rId16"/>
    <sheet name="Table 2.15" sheetId="17" r:id="rId17"/>
    <sheet name="Table 2.16" sheetId="18" r:id="rId18"/>
    <sheet name="Table 2.17" sheetId="19" r:id="rId19"/>
    <sheet name="Table 2.18" sheetId="20" r:id="rId20"/>
    <sheet name="Table 2.19" sheetId="21" r:id="rId21"/>
    <sheet name="Table 2.20" sheetId="22" r:id="rId22"/>
    <sheet name="Hispanic Cause" sheetId="23" r:id="rId23"/>
  </sheets>
  <definedNames>
    <definedName name="_xlnm.Print_Area" localSheetId="22">'Hispanic Cause'!$A$2:$F$31</definedName>
    <definedName name="_xlnm.Print_Area" localSheetId="0">'List of Tables'!$B$3:$B$115</definedName>
    <definedName name="_xlnm.Print_Area" localSheetId="1">'Overview'!$A$2:$D$21</definedName>
    <definedName name="_xlnm.Print_Area" localSheetId="2">'Table 2.1'!$A$2:$G$32</definedName>
    <definedName name="_xlnm.Print_Area" localSheetId="11">'Table 2.10'!$B$2:$F$51</definedName>
    <definedName name="_xlnm.Print_Area" localSheetId="12">'Table 2.11'!$B$2:$G$23</definedName>
    <definedName name="_xlnm.Print_Area" localSheetId="13">'Table 2.12'!$B$2:$N$20</definedName>
    <definedName name="_xlnm.Print_Area" localSheetId="14">'Table 2.13'!$B$2:$K$22</definedName>
    <definedName name="_xlnm.Print_Area" localSheetId="15">'Table 2.14'!$B$2:$K$21</definedName>
    <definedName name="_xlnm.Print_Area" localSheetId="16">'Table 2.15'!$B$2:$E$63</definedName>
    <definedName name="_xlnm.Print_Area" localSheetId="17">'Table 2.16'!$B$2:$E$60</definedName>
    <definedName name="_xlnm.Print_Area" localSheetId="18">'Table 2.17'!$B$2:$E$60</definedName>
    <definedName name="_xlnm.Print_Area" localSheetId="19">'Table 2.18'!$B$2:$E$60</definedName>
    <definedName name="_xlnm.Print_Area" localSheetId="20">'Table 2.19'!$B$2:$E$55</definedName>
    <definedName name="_xlnm.Print_Area" localSheetId="3">'Table 2.2'!$B$2:$J$35</definedName>
    <definedName name="_xlnm.Print_Area" localSheetId="21">'Table 2.20'!$A$2:$F$20</definedName>
    <definedName name="_xlnm.Print_Area" localSheetId="4">'Table 2.3'!$A$2:$N$30</definedName>
    <definedName name="_xlnm.Print_Area" localSheetId="5">'Table 2.4'!$B$2:$G$22</definedName>
    <definedName name="_xlnm.Print_Area" localSheetId="6">'Table 2.5'!$B$2:$G$22</definedName>
    <definedName name="_xlnm.Print_Area" localSheetId="7">'Table 2.6'!$B$2:$G$22</definedName>
    <definedName name="_xlnm.Print_Area" localSheetId="8">'Table 2.7'!$B$2:$F$40</definedName>
    <definedName name="_xlnm.Print_Area" localSheetId="9">'Table 2.8'!$A$2:$P$24</definedName>
    <definedName name="_xlnm.Print_Area" localSheetId="10">'Table 2.9'!$B$2:$F$16</definedName>
    <definedName name="_xlnm.Print_Titles" localSheetId="0">'List of Tables'!$1:$2</definedName>
  </definedNames>
  <calcPr fullCalcOnLoad="1" fullPrecision="0"/>
</workbook>
</file>

<file path=xl/sharedStrings.xml><?xml version="1.0" encoding="utf-8"?>
<sst xmlns="http://schemas.openxmlformats.org/spreadsheetml/2006/main" count="927" uniqueCount="352">
  <si>
    <t>Resident Deaths</t>
  </si>
  <si>
    <t>Infant Deaths</t>
  </si>
  <si>
    <t>Neonatal Deaths</t>
  </si>
  <si>
    <t>Perinatal Deaths</t>
  </si>
  <si>
    <t>Maternal Deaths</t>
  </si>
  <si>
    <t>Deaths from Heart Disease per Day</t>
  </si>
  <si>
    <t>Deaths from Cancer per Day</t>
  </si>
  <si>
    <t>Deaths from Stroke per Day</t>
  </si>
  <si>
    <t>Median Age at Death</t>
  </si>
  <si>
    <t>Median Age at Death for Males</t>
  </si>
  <si>
    <t>Median Age at Death for Females</t>
  </si>
  <si>
    <t>Table 2.1</t>
  </si>
  <si>
    <t>Number of Deaths and Crude Death Rates</t>
  </si>
  <si>
    <t>1970</t>
  </si>
  <si>
    <t>1980</t>
  </si>
  <si>
    <t>1985</t>
  </si>
  <si>
    <t>1986</t>
  </si>
  <si>
    <t>1987</t>
  </si>
  <si>
    <t>1988</t>
  </si>
  <si>
    <t>1989</t>
  </si>
  <si>
    <t>1990</t>
  </si>
  <si>
    <t>1991</t>
  </si>
  <si>
    <t>1992</t>
  </si>
  <si>
    <t>1993</t>
  </si>
  <si>
    <t>1994</t>
  </si>
  <si>
    <t>1995</t>
  </si>
  <si>
    <t>1996</t>
  </si>
  <si>
    <t>Table 2.2</t>
  </si>
  <si>
    <t>N.A.</t>
  </si>
  <si>
    <t>Note:      Death records with race not stated are included only in the "All Races" column.</t>
  </si>
  <si>
    <t>White</t>
  </si>
  <si>
    <t>Black</t>
  </si>
  <si>
    <t>Table 2.3</t>
  </si>
  <si>
    <t>Number of Deaths by Age, Race, and Sex</t>
  </si>
  <si>
    <t>&lt; 1</t>
  </si>
  <si>
    <t>01-14</t>
  </si>
  <si>
    <t>15-24</t>
  </si>
  <si>
    <t xml:space="preserve">  10-14</t>
  </si>
  <si>
    <t>25-34</t>
  </si>
  <si>
    <t xml:space="preserve">  15-19</t>
  </si>
  <si>
    <t>35-44</t>
  </si>
  <si>
    <t xml:space="preserve">  20-24</t>
  </si>
  <si>
    <t>45-54</t>
  </si>
  <si>
    <t xml:space="preserve">  25-29</t>
  </si>
  <si>
    <t>55-64</t>
  </si>
  <si>
    <t xml:space="preserve">  30-34</t>
  </si>
  <si>
    <t>65-74</t>
  </si>
  <si>
    <t xml:space="preserve">  35-39</t>
  </si>
  <si>
    <t>75-84</t>
  </si>
  <si>
    <t xml:space="preserve">  40-44</t>
  </si>
  <si>
    <t>85+</t>
  </si>
  <si>
    <t xml:space="preserve">  45-49</t>
  </si>
  <si>
    <t xml:space="preserve">  50-54</t>
  </si>
  <si>
    <t xml:space="preserve">  55-59</t>
  </si>
  <si>
    <t>All Ages</t>
  </si>
  <si>
    <t xml:space="preserve">  60-64</t>
  </si>
  <si>
    <t xml:space="preserve">  65-69</t>
  </si>
  <si>
    <t xml:space="preserve">  70-74</t>
  </si>
  <si>
    <t xml:space="preserve">  75-79</t>
  </si>
  <si>
    <t xml:space="preserve">  80-84</t>
  </si>
  <si>
    <t xml:space="preserve">  85-89</t>
  </si>
  <si>
    <t xml:space="preserve">  90+</t>
  </si>
  <si>
    <t xml:space="preserve"> All Ages</t>
  </si>
  <si>
    <t>Note:      Death records with race and/or sex not stated are included only in the "Total" column.</t>
  </si>
  <si>
    <t>Table 2.4</t>
  </si>
  <si>
    <t>All Races</t>
  </si>
  <si>
    <t>American Indian</t>
  </si>
  <si>
    <t>Number</t>
  </si>
  <si>
    <t>Rate</t>
  </si>
  <si>
    <t>Crude Rate</t>
  </si>
  <si>
    <t>Table 2.5</t>
  </si>
  <si>
    <t>Table 2.6</t>
  </si>
  <si>
    <t>Table 2.7</t>
  </si>
  <si>
    <t>Population</t>
  </si>
  <si>
    <t>Year of Death</t>
  </si>
  <si>
    <t xml:space="preserve"> Subgroup</t>
  </si>
  <si>
    <t xml:space="preserve">  Male</t>
  </si>
  <si>
    <t xml:space="preserve">  Female</t>
  </si>
  <si>
    <t>Table 2.9</t>
  </si>
  <si>
    <t>Deaths by Sex and Marital Status</t>
  </si>
  <si>
    <t>Males</t>
  </si>
  <si>
    <t>Females</t>
  </si>
  <si>
    <t>Marital Status</t>
  </si>
  <si>
    <t>Percent</t>
  </si>
  <si>
    <t>Total</t>
  </si>
  <si>
    <t>Never Married</t>
  </si>
  <si>
    <t xml:space="preserve">  Divorced</t>
  </si>
  <si>
    <t xml:space="preserve">  Widowed</t>
  </si>
  <si>
    <t xml:space="preserve">  Married</t>
  </si>
  <si>
    <t xml:space="preserve">  Unknown</t>
  </si>
  <si>
    <t>Table 2.10</t>
  </si>
  <si>
    <t>Michigan Deaths</t>
  </si>
  <si>
    <t>Occurring Outside Michigan to Michigan</t>
  </si>
  <si>
    <t>Residents by Place of Occurrence and</t>
  </si>
  <si>
    <t xml:space="preserve">Occurring in Michigan to Non-Michigan </t>
  </si>
  <si>
    <t xml:space="preserve"> Total</t>
  </si>
  <si>
    <t xml:space="preserve"> Florida</t>
  </si>
  <si>
    <t xml:space="preserve"> Ohio</t>
  </si>
  <si>
    <t xml:space="preserve"> Wisconsin</t>
  </si>
  <si>
    <t xml:space="preserve"> Indiana</t>
  </si>
  <si>
    <t xml:space="preserve"> Illinois</t>
  </si>
  <si>
    <t xml:space="preserve"> Texas</t>
  </si>
  <si>
    <t xml:space="preserve"> Minnesota</t>
  </si>
  <si>
    <t xml:space="preserve"> Tennessee</t>
  </si>
  <si>
    <t xml:space="preserve"> Georgia</t>
  </si>
  <si>
    <t xml:space="preserve"> Kentucky</t>
  </si>
  <si>
    <t>Michigan. Combine rest for Other States. Puerto</t>
  </si>
  <si>
    <t>Male</t>
  </si>
  <si>
    <t>Female</t>
  </si>
  <si>
    <t>Table 2.11</t>
  </si>
  <si>
    <t>Leading Causes of Death and Cause-Specific Rates</t>
  </si>
  <si>
    <t>Rank</t>
  </si>
  <si>
    <t>Michigan</t>
  </si>
  <si>
    <t>Table 2.12</t>
  </si>
  <si>
    <t>Number of Deaths for Ten Leading Causes by Race and Sex</t>
  </si>
  <si>
    <t>Diseases of the Heart</t>
  </si>
  <si>
    <t>Cancer</t>
  </si>
  <si>
    <t>Stroke</t>
  </si>
  <si>
    <t>Diabetes Mellitus</t>
  </si>
  <si>
    <t>Suicide</t>
  </si>
  <si>
    <t>Kidney Disease</t>
  </si>
  <si>
    <t>Chronic Liver Disease and Cirrhosis</t>
  </si>
  <si>
    <t>Note:     Death records with race/sex not stated are included only in the "Total" column.</t>
  </si>
  <si>
    <t>Table 2.13</t>
  </si>
  <si>
    <t>Table 2.14</t>
  </si>
  <si>
    <t>Table 2.15</t>
  </si>
  <si>
    <t>Leading Causes of Death and Cause-Specific Rates by Age</t>
  </si>
  <si>
    <t xml:space="preserve">    2.Cancer</t>
  </si>
  <si>
    <t xml:space="preserve">    3.Stroke</t>
  </si>
  <si>
    <t xml:space="preserve">      All Causes</t>
  </si>
  <si>
    <t>Under 1 Year</t>
  </si>
  <si>
    <t>1-4 Years</t>
  </si>
  <si>
    <t xml:space="preserve">    4.Cancer</t>
  </si>
  <si>
    <t>5-14 Years</t>
  </si>
  <si>
    <t>15-24 Years</t>
  </si>
  <si>
    <t>25-34 Years</t>
  </si>
  <si>
    <t xml:space="preserve">    1.Cancer</t>
  </si>
  <si>
    <t>35-49 Years</t>
  </si>
  <si>
    <t>50-64 Years</t>
  </si>
  <si>
    <t>65 and Over</t>
  </si>
  <si>
    <t>Table 2.16</t>
  </si>
  <si>
    <t xml:space="preserve">    5.Stroke</t>
  </si>
  <si>
    <t xml:space="preserve">    3.Cancer</t>
  </si>
  <si>
    <t>Table 2.17</t>
  </si>
  <si>
    <t xml:space="preserve">    4.Stroke</t>
  </si>
  <si>
    <t>Table 2.18</t>
  </si>
  <si>
    <t xml:space="preserve">       All Causes</t>
  </si>
  <si>
    <t>Table 2.19</t>
  </si>
  <si>
    <t>Table 2.20</t>
  </si>
  <si>
    <t>Cause of Death</t>
  </si>
  <si>
    <t>Pneumonia and Influenza</t>
  </si>
  <si>
    <t>Rates of Potential Life Lost Below Age 75</t>
  </si>
  <si>
    <t>Homicide</t>
  </si>
  <si>
    <t>Note:      Rates are per 100,000 population. Records with sex unspecified are included only in the total column.</t>
  </si>
  <si>
    <t>Age</t>
  </si>
  <si>
    <t>In Years</t>
  </si>
  <si>
    <t>Asian / P.I.</t>
  </si>
  <si>
    <t>Race</t>
  </si>
  <si>
    <t>United States</t>
  </si>
  <si>
    <t>Rate of Death</t>
  </si>
  <si>
    <t>Number of Deaths</t>
  </si>
  <si>
    <t>Leading Causes of Death and Age-Adjusted Death Rates by Race and Sex</t>
  </si>
  <si>
    <t>1998</t>
  </si>
  <si>
    <t xml:space="preserve"> All Other States</t>
  </si>
  <si>
    <t xml:space="preserve"> Canada</t>
  </si>
  <si>
    <t xml:space="preserve"> All Other Areas</t>
  </si>
  <si>
    <t>Note:     Data for 1950 and 1960 are for persons of white and other than white race.</t>
  </si>
  <si>
    <t xml:space="preserve"> United States</t>
  </si>
  <si>
    <t xml:space="preserve"> Michigan</t>
  </si>
  <si>
    <t>Year</t>
  </si>
  <si>
    <t>Ancestry</t>
  </si>
  <si>
    <t>Arab</t>
  </si>
  <si>
    <t>Hispanic</t>
  </si>
  <si>
    <t>Asian/Pacific Islander</t>
  </si>
  <si>
    <t>All Other Races</t>
  </si>
  <si>
    <t xml:space="preserve">   &lt; 1</t>
  </si>
  <si>
    <t xml:space="preserve">    1-4</t>
  </si>
  <si>
    <t xml:space="preserve">    5-9</t>
  </si>
  <si>
    <t>Amer. Indian</t>
  </si>
  <si>
    <t>Note:      Michigan data for years 1920, 1930 and 1940 are for white persons only.</t>
  </si>
  <si>
    <t>Life Expectancy at Birth by Sex and Race</t>
  </si>
  <si>
    <t>Table 2.8</t>
  </si>
  <si>
    <r>
      <t xml:space="preserve">Note:  </t>
    </r>
    <r>
      <rPr>
        <vertAlign val="superscript"/>
        <sz val="8"/>
        <rFont val="Arial"/>
        <family val="2"/>
      </rPr>
      <t xml:space="preserve">    </t>
    </r>
    <r>
      <rPr>
        <sz val="8"/>
        <rFont val="Arial"/>
        <family val="2"/>
      </rPr>
      <t>Divorced includes legally separated.</t>
    </r>
  </si>
  <si>
    <t xml:space="preserve">     Residents Dying Outside Michigan</t>
  </si>
  <si>
    <t>Geographic Area</t>
  </si>
  <si>
    <t xml:space="preserve">   Non-Residents Dying in Michigan</t>
  </si>
  <si>
    <t>U. S.</t>
  </si>
  <si>
    <t>Rank and Cause of Death</t>
  </si>
  <si>
    <t>Due to the 10 Leading Causes of Death and Selected Other Causes</t>
  </si>
  <si>
    <t>Michigan Rank</t>
  </si>
  <si>
    <t>Age in Years</t>
  </si>
  <si>
    <t>Age-Adjusted Rate</t>
  </si>
  <si>
    <t>Care should be taken drawing inferences from rates based on small numbers of events or a small population base.  These rates tend to exhibit considerable variation which may negate their usefulness for comprative purposes.</t>
  </si>
  <si>
    <t>Ranking of top 15 states of residents dying outside</t>
  </si>
  <si>
    <t>Note:     Age-adjusted death rates are based on age-specific death rates per 100,000 population in specified group. Age-adjusted death rates are computed by the direct method, using as the standard population the age distribution of the total population of the United States as enumerated in 1940 (see Techincal Notes).  Asterisk (*) indicates that data do not meet standards of reliability or precision.</t>
  </si>
  <si>
    <t>Care should be taken drawing inferences from rates based on small numbers of events or small population base.  These rates tend to exhibit considerable variation which may negate their usefulness for comparative purposes.</t>
  </si>
  <si>
    <t>Sub Total</t>
  </si>
  <si>
    <t>All Other Causes</t>
  </si>
  <si>
    <t>Note:      Death records with sex and/or race not stated were randomly allocated prior to computation of age-specific death rates.  Records with age not stated were included in the "85+" row.  Death records with all other races stated are included only in the "Total" column.  Rates are based on age-specific death rates per 100,000 population in specified group.  Age-adjusted death rates are computed by the direct method, using as the standard population the age distribution of the total population of the United States as enumerated in 2000.  Asterisk (*) indicates that data do not meet standards of reliability or precision.</t>
  </si>
  <si>
    <t xml:space="preserve"> North Carolina</t>
  </si>
  <si>
    <t xml:space="preserve"> Missouri</t>
  </si>
  <si>
    <t>Rico &amp; Virgin Islands are added to the All Other Areas.</t>
  </si>
  <si>
    <t>Chronic lower respiratory diseases</t>
  </si>
  <si>
    <t>Accidents</t>
  </si>
  <si>
    <t>Alzheimer's disease</t>
  </si>
  <si>
    <t>Septicemia</t>
  </si>
  <si>
    <t xml:space="preserve">    2.Congenital malformations</t>
  </si>
  <si>
    <t xml:space="preserve">    3.Chronic lower respiratory disease</t>
  </si>
  <si>
    <t xml:space="preserve">    4.Chronic lower respiratory disease</t>
  </si>
  <si>
    <t xml:space="preserve">Note:     Rates are per 100,000 population. </t>
  </si>
  <si>
    <t xml:space="preserve">    5.Diseases of the heart</t>
  </si>
  <si>
    <t xml:space="preserve">    3.Congenital malformations</t>
  </si>
  <si>
    <t xml:space="preserve">    4.Homicide</t>
  </si>
  <si>
    <t xml:space="preserve">    3.Diseases of the heart</t>
  </si>
  <si>
    <t xml:space="preserve">    4.Diseases of the heart</t>
  </si>
  <si>
    <t xml:space="preserve">    5.Chronic liver disease and cirrhosis</t>
  </si>
  <si>
    <t xml:space="preserve">    2.Diseases of the heart</t>
  </si>
  <si>
    <t xml:space="preserve">    5.Diabetes mellitus</t>
  </si>
  <si>
    <t xml:space="preserve">    1.Diseases of the heart</t>
  </si>
  <si>
    <t xml:space="preserve">    4.Diabetes mellitus</t>
  </si>
  <si>
    <t xml:space="preserve">    1.Certain conditions originating in the perinatal period</t>
  </si>
  <si>
    <t xml:space="preserve"> Alabama</t>
  </si>
  <si>
    <t>Chronic Lower Respiratory Disease</t>
  </si>
  <si>
    <t>Deaths from C.L.R.D. per Day</t>
  </si>
  <si>
    <t xml:space="preserve">    3.Accidents</t>
  </si>
  <si>
    <t xml:space="preserve">    5.Accidents</t>
  </si>
  <si>
    <t xml:space="preserve">    3.Homicide</t>
  </si>
  <si>
    <t xml:space="preserve">    1.Accidents</t>
  </si>
  <si>
    <t xml:space="preserve">    1.Homicide</t>
  </si>
  <si>
    <t xml:space="preserve">    2.Accidents</t>
  </si>
  <si>
    <t xml:space="preserve">    2.Homicide</t>
  </si>
  <si>
    <t xml:space="preserve">    3.Suicide</t>
  </si>
  <si>
    <t xml:space="preserve">    4.Suicide</t>
  </si>
  <si>
    <t xml:space="preserve">    5.Homicide</t>
  </si>
  <si>
    <t xml:space="preserve">    2.Suicide</t>
  </si>
  <si>
    <t xml:space="preserve">    5.Cancer</t>
  </si>
  <si>
    <t xml:space="preserve">    5.Human immunodeficiency virus (HIV) disease</t>
  </si>
  <si>
    <t xml:space="preserve">    4.Accidents</t>
  </si>
  <si>
    <t>Crude Death Rate (deaths per 1,000 population)</t>
  </si>
  <si>
    <t>Infant Death Rate                                                (infant deaths per 1,000 live births)</t>
  </si>
  <si>
    <t>Neonatal Death Rate                                       (neonatal deaths per 1,000 live births)</t>
  </si>
  <si>
    <r>
      <t>Number of Deaths by Race</t>
    </r>
    <r>
      <rPr>
        <b/>
        <vertAlign val="superscript"/>
        <sz val="12"/>
        <rFont val="Arial"/>
        <family val="2"/>
      </rPr>
      <t xml:space="preserve"> </t>
    </r>
    <r>
      <rPr>
        <b/>
        <sz val="12"/>
        <rFont val="Arial"/>
        <family val="2"/>
      </rPr>
      <t>and Ancestry</t>
    </r>
  </si>
  <si>
    <t>Death Rates by Age and  Race</t>
  </si>
  <si>
    <t>Life Expectancy at Birth by Sex</t>
  </si>
  <si>
    <t>Leading Causes of Death Crude Death Rates by Race and Sex</t>
  </si>
  <si>
    <t xml:space="preserve"> New York</t>
  </si>
  <si>
    <t xml:space="preserve"> Pennsylvania</t>
  </si>
  <si>
    <r>
      <t xml:space="preserve">Note:       Rates are per 100,000 population. </t>
    </r>
    <r>
      <rPr>
        <vertAlign val="superscript"/>
        <sz val="10"/>
        <rFont val="Arial"/>
        <family val="2"/>
      </rPr>
      <t xml:space="preserve"> </t>
    </r>
    <r>
      <rPr>
        <sz val="10"/>
        <rFont val="Arial"/>
        <family val="2"/>
      </rPr>
      <t>Asterisk (*) indicates that data do not meet standards of reliability or precision</t>
    </r>
  </si>
  <si>
    <t xml:space="preserve">    4.Sudden infant deaths (SIDS)</t>
  </si>
  <si>
    <t>Alzheimers Disease</t>
  </si>
  <si>
    <t xml:space="preserve">    5.Pneumonia &amp; Influenza</t>
  </si>
  <si>
    <t xml:space="preserve">    5.Chronic lower respiratory disease</t>
  </si>
  <si>
    <t xml:space="preserve">    4.Sudden Infant Deaths (SIDS)</t>
  </si>
  <si>
    <t>Occurring Outside Michigan to Michigan Residents by Place</t>
  </si>
  <si>
    <t>of Occurrence and Occurring in Michigan to Non-Michigan</t>
  </si>
  <si>
    <r>
      <t xml:space="preserve">Note:      </t>
    </r>
    <r>
      <rPr>
        <sz val="10"/>
        <rFont val="Arial"/>
        <family val="2"/>
      </rPr>
      <t>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r>
  </si>
  <si>
    <t>Number of Deaths for Selected Causes by Sex</t>
  </si>
  <si>
    <t>Cause of Deaths</t>
  </si>
  <si>
    <t>Certain conditions originating in the perinatal period</t>
  </si>
  <si>
    <t>Congenital Malformations</t>
  </si>
  <si>
    <t>AIDS</t>
  </si>
  <si>
    <t>Atherosclerosis</t>
  </si>
  <si>
    <t>Total Deaths</t>
  </si>
  <si>
    <t>Note: Deaths with sex not stated are included in the "Total" column only. The sum of the deaths may be greater than the total as drug-induced deaths may include accidents and suicides.</t>
  </si>
  <si>
    <t>Note:      Age groups do not add to respective totals because records with age not stated are included only in the "All Ages" row.  Rates may not agree with those shown elsewhere in this section since records with sex and race not stated were randomly allocated prior to rate calculation for the other tables, and were not included in calculations for this table.  Cause-specific rates are per 100,000 population.  Asterisk (*) indicates that data do not meet standards of reliability or precision.</t>
  </si>
  <si>
    <t>Sudden Infant Death Syndrome (SIDS)</t>
  </si>
  <si>
    <t xml:space="preserve">    5.Alzheimer's disease</t>
  </si>
  <si>
    <t xml:space="preserve"> Mexico</t>
  </si>
  <si>
    <r>
      <t>Number of Deaths by Race</t>
    </r>
    <r>
      <rPr>
        <vertAlign val="superscript"/>
        <sz val="12"/>
        <rFont val="Arial"/>
        <family val="2"/>
      </rPr>
      <t xml:space="preserve"> </t>
    </r>
    <r>
      <rPr>
        <sz val="12"/>
        <rFont val="Arial"/>
        <family val="2"/>
      </rPr>
      <t>and Ancestry</t>
    </r>
  </si>
  <si>
    <t xml:space="preserve"> </t>
  </si>
  <si>
    <t xml:space="preserve">    4.Congenital malformations</t>
  </si>
  <si>
    <t>Pneumonia &amp; Influenza</t>
  </si>
  <si>
    <t xml:space="preserve"> California</t>
  </si>
  <si>
    <t xml:space="preserve"> Colorado</t>
  </si>
  <si>
    <t xml:space="preserve"> Virginia</t>
  </si>
  <si>
    <t xml:space="preserve"> Massachusetts</t>
  </si>
  <si>
    <t xml:space="preserve"> West Virginia</t>
  </si>
  <si>
    <t xml:space="preserve"> Arkansas</t>
  </si>
  <si>
    <t xml:space="preserve"> New Mexico</t>
  </si>
  <si>
    <t xml:space="preserve"> Mississippi</t>
  </si>
  <si>
    <t xml:space="preserve"> Louisiana</t>
  </si>
  <si>
    <t xml:space="preserve"> Utah</t>
  </si>
  <si>
    <t xml:space="preserve"> Maryland</t>
  </si>
  <si>
    <t xml:space="preserve"> Iowa</t>
  </si>
  <si>
    <t>Michigan Hispanic Residents, 2009</t>
  </si>
  <si>
    <t>Michigan Residents, 2009</t>
  </si>
  <si>
    <t>Michigan Resident Black Females, 2009</t>
  </si>
  <si>
    <t>Michigan Resident White Females, 2009</t>
  </si>
  <si>
    <t>Michigan Resident Black Males, 2009</t>
  </si>
  <si>
    <t>Michigan Resident White Males, 2009</t>
  </si>
  <si>
    <t>Michigan Residents Selected Years 1901 - 2009</t>
  </si>
  <si>
    <t>Residents by Place of Residence, 2009</t>
  </si>
  <si>
    <t>Michigan Female Residents, 2009</t>
  </si>
  <si>
    <t>Michigan Male Residents, 2009</t>
  </si>
  <si>
    <t>Michigan Residents, Selected Years, 1980 - 2009</t>
  </si>
  <si>
    <t>Michigan and United States Residents, 1970 - 2009</t>
  </si>
  <si>
    <t>An Overview, 2009</t>
  </si>
  <si>
    <t>3-4.Homicide - Certain conditions originating in the perinatal period</t>
  </si>
  <si>
    <t xml:space="preserve"> 5-7.Chronic lower respiratory disease - Congenital malformations - Diseases of the heart</t>
  </si>
  <si>
    <t xml:space="preserve"> 4-5.Diseases of the heart - Homicide</t>
  </si>
  <si>
    <t xml:space="preserve">* </t>
  </si>
  <si>
    <t xml:space="preserve">    3-4.Homicide - Certain conditions originating in the perinatal period</t>
  </si>
  <si>
    <t xml:space="preserve">   5.Pneumonia &amp; Influenza</t>
  </si>
  <si>
    <t>4-5.Chronic lower respiratory disease - Diseases of the heart</t>
  </si>
  <si>
    <t>3-4.Congenital malformations - Homicide</t>
  </si>
  <si>
    <t>5-6.Diseases of the heart - Pneumonia &amp; Influenza</t>
  </si>
  <si>
    <t>3-4.Congenital malformations - Pneumonia &amp; Influenza</t>
  </si>
  <si>
    <t>5-8.Diseases of the heart - Homicide - Stroke - Suicide</t>
  </si>
  <si>
    <t xml:space="preserve"> 5-6.Congenital malformations - Diseases of the heart</t>
  </si>
  <si>
    <t xml:space="preserve">    1.Kidney Disease</t>
  </si>
  <si>
    <t xml:space="preserve">    5.Septicemia</t>
  </si>
  <si>
    <t xml:space="preserve"> 3-8.Human immunodeficiency virus (HIV) disease - Cancer - Homicide - Pneumonia &amp; Influenza - Septicemia - Stroke</t>
  </si>
  <si>
    <t>2-5.Congenital malformations - Diabetes Mellitus - Homicide - Septicemia</t>
  </si>
  <si>
    <t xml:space="preserve">    1.Septicemia</t>
  </si>
  <si>
    <t xml:space="preserve"> 5-7.Diabetes Mellitus - Homicide - Stroke</t>
  </si>
  <si>
    <t xml:space="preserve"> 1-2.Accidents - Cancer</t>
  </si>
  <si>
    <t xml:space="preserve"> 3-4.Diseases of the heart - Septicemia</t>
  </si>
  <si>
    <t xml:space="preserve">     5.Diabetes Mellitus</t>
  </si>
  <si>
    <t xml:space="preserve">  Illinois</t>
  </si>
  <si>
    <t xml:space="preserve">--- </t>
  </si>
  <si>
    <t>Note:     Crude death rates are deaths per 1,000 population.</t>
  </si>
  <si>
    <t>Source:  1980 - 2009 Michigan Resident Death Files, Division for Vital Records &amp; Health Statistics, Michigan Department of Community Health.</t>
  </si>
  <si>
    <t>Source:  2009 Michigan Resident Death File, Division for Vital Records &amp; Health Statistics, Michigan Department of Community Health.</t>
  </si>
  <si>
    <t>and United States Residents Selected Years, 1901 - 2009</t>
  </si>
  <si>
    <r>
      <t xml:space="preserve">Source:  1901 - 2009 Michigan Resident Death File, Division for Vital Records &amp; Health Statistics, Michigan Department of Community Health.  </t>
    </r>
    <r>
      <rPr>
        <i/>
        <sz val="8"/>
        <rFont val="Arial"/>
        <family val="2"/>
      </rPr>
      <t>Monthly Vital Statistics Report</t>
    </r>
    <r>
      <rPr>
        <sz val="8"/>
        <rFont val="Arial"/>
        <family val="2"/>
      </rPr>
      <t>, National Center for Health Statistics.</t>
    </r>
  </si>
  <si>
    <t>Michigan Residents, Selected Years, 1950 - 2009</t>
  </si>
  <si>
    <t>Source:  1950 - 2009 Michigan Resident Death Files, Division for Vital Records &amp; Health Statistics, Michigan Department of Community Health.</t>
  </si>
  <si>
    <t>Michigan Residents, 2009 and United States Residents, 2009</t>
  </si>
  <si>
    <r>
      <t xml:space="preserve">Source:  2009 Michigan Resident Death File, Division for Vital Records &amp; Health Statistics, Michigan Department of Community Health. </t>
    </r>
    <r>
      <rPr>
        <i/>
        <sz val="8"/>
        <rFont val="Arial"/>
        <family val="2"/>
      </rPr>
      <t>National Vital Statistics Reports, Volume 60, Number 3, December 29, 2011, National Center for Health Statistics</t>
    </r>
    <r>
      <rPr>
        <sz val="8"/>
        <rFont val="Arial"/>
        <family val="2"/>
      </rPr>
      <t>.</t>
    </r>
  </si>
  <si>
    <t>Chronic Lower Respiratory Diseases</t>
  </si>
  <si>
    <t>Alzheimer's Disease</t>
  </si>
  <si>
    <t xml:space="preserve">    5-6.Diseases of the heart - Homicide</t>
  </si>
  <si>
    <t>Source: 2009 Michigan Resident Death File, Division for Vital Records &amp; Health Statistics, Michigan Department of Community Health.</t>
  </si>
  <si>
    <t xml:space="preserve">Table 2.3 </t>
  </si>
  <si>
    <t xml:space="preserve">Table 2.4 </t>
  </si>
  <si>
    <t xml:space="preserve">Table 2.6 </t>
  </si>
  <si>
    <t xml:space="preserve">Table 2.7 </t>
  </si>
  <si>
    <t xml:space="preserve">Table 2.9 </t>
  </si>
  <si>
    <t xml:space="preserve">Table 2.10 </t>
  </si>
  <si>
    <t xml:space="preserve">Table 2.14  </t>
  </si>
  <si>
    <t xml:space="preserve">Table 2.15 </t>
  </si>
  <si>
    <t xml:space="preserve">Table 2.16 </t>
  </si>
  <si>
    <t xml:space="preserve">Table 2.17  </t>
  </si>
  <si>
    <t xml:space="preserve">Table 2.18 </t>
  </si>
  <si>
    <t xml:space="preserve">Table 2.20 </t>
  </si>
  <si>
    <t xml:space="preserve">Michigan Hispanic Residents, 2009 </t>
  </si>
  <si>
    <t>INDEX</t>
  </si>
  <si>
    <r>
      <t xml:space="preserve">Source:  1970 - 2009 Michigan Resident Death Files, Division for Vital Records &amp; Health Statistics, Michigan Department of Community Health..  </t>
    </r>
    <r>
      <rPr>
        <i/>
        <sz val="8"/>
        <rFont val="Arial"/>
        <family val="2"/>
      </rPr>
      <t>Monthly Vital Statistics Reports</t>
    </r>
    <r>
      <rPr>
        <sz val="8"/>
        <rFont val="Arial"/>
        <family val="2"/>
      </rPr>
      <t>, National Center for Health Statistics.</t>
    </r>
  </si>
  <si>
    <t>Totals</t>
  </si>
  <si>
    <t>Source:  2009 Resident &amp; Occurrence Death Files, Division for Vital Records &amp; Health Statistics, Michigan Department of Community Health.</t>
  </si>
  <si>
    <t>Perinatal Death Rate                               (perinatal deaths per 1,000 total births)</t>
  </si>
  <si>
    <t>Maternal Death Rate                                      (maternal deaths per 100,000 live births)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</si>
</sst>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dd\-mmm\-yy_)"/>
    <numFmt numFmtId="166" formatCode="0.0_)"/>
    <numFmt numFmtId="167" formatCode="#,##0.0_);\(#,##0.0\)"/>
    <numFmt numFmtId="168" formatCode="#,##0.0"/>
    <numFmt numFmtId="169" formatCode="0.0"/>
    <numFmt numFmtId="170" formatCode="0_)"/>
    <numFmt numFmtId="171" formatCode="#,##0_(;;&quot;---&quot;_(;&quot;---&quot;_("/>
    <numFmt numFmtId="172" formatCode="_(* #,##0_);_(* \(#,##0\);_(* &quot;-&quot;??_);_(@_)"/>
    <numFmt numFmtId="173" formatCode="#,##0.000_);\(#,##0.000\)"/>
    <numFmt numFmtId="174" formatCode="0.000"/>
    <numFmt numFmtId="175" formatCode="[$-409]dddd\,\ mmmm\ dd\,\ yyyy"/>
  </numFmts>
  <fonts count="58">
    <font>
      <sz val="10"/>
      <name val="CG Times (W1)"/>
      <family val="0"/>
    </font>
    <font>
      <b/>
      <sz val="10"/>
      <name val="CG Times (W1)"/>
      <family val="0"/>
    </font>
    <font>
      <i/>
      <sz val="10"/>
      <name val="CG Times (W1)"/>
      <family val="0"/>
    </font>
    <font>
      <b/>
      <i/>
      <sz val="10"/>
      <name val="CG Times (W1)"/>
      <family val="0"/>
    </font>
    <font>
      <sz val="10"/>
      <name val="Arial"/>
      <family val="2"/>
    </font>
    <font>
      <sz val="9"/>
      <name val="Arial"/>
      <family val="2"/>
    </font>
    <font>
      <sz val="8"/>
      <name val="Arial"/>
      <family val="2"/>
    </font>
    <font>
      <sz val="10"/>
      <color indexed="10"/>
      <name val="Arial"/>
      <family val="2"/>
    </font>
    <font>
      <i/>
      <sz val="8"/>
      <name val="Arial"/>
      <family val="2"/>
    </font>
    <font>
      <vertAlign val="superscript"/>
      <sz val="8"/>
      <name val="Arial"/>
      <family val="2"/>
    </font>
    <font>
      <sz val="8"/>
      <name val="CG Times (W1)"/>
      <family val="0"/>
    </font>
    <font>
      <b/>
      <sz val="12"/>
      <color indexed="10"/>
      <name val="Arial"/>
      <family val="2"/>
    </font>
    <font>
      <sz val="12"/>
      <color indexed="10"/>
      <name val="Arial"/>
      <family val="2"/>
    </font>
    <font>
      <sz val="12"/>
      <name val="Arial"/>
      <family val="2"/>
    </font>
    <font>
      <b/>
      <sz val="12"/>
      <name val="Arial"/>
      <family val="2"/>
    </font>
    <font>
      <sz val="12"/>
      <name val="CG Times (W1)"/>
      <family val="0"/>
    </font>
    <font>
      <b/>
      <i/>
      <sz val="12"/>
      <name val="Arial"/>
      <family val="2"/>
    </font>
    <font>
      <b/>
      <vertAlign val="superscript"/>
      <sz val="12"/>
      <name val="Arial"/>
      <family val="2"/>
    </font>
    <font>
      <sz val="9"/>
      <name val="CG Times (W1)"/>
      <family val="0"/>
    </font>
    <font>
      <i/>
      <sz val="12"/>
      <name val="Arial"/>
      <family val="2"/>
    </font>
    <font>
      <vertAlign val="superscript"/>
      <sz val="10"/>
      <name val="Arial"/>
      <family val="2"/>
    </font>
    <font>
      <u val="single"/>
      <sz val="10"/>
      <color indexed="12"/>
      <name val="CG Times (W1)"/>
      <family val="0"/>
    </font>
    <font>
      <u val="single"/>
      <sz val="10"/>
      <color indexed="36"/>
      <name val="CG Times (W1)"/>
      <family val="0"/>
    </font>
    <font>
      <sz val="10"/>
      <name val="Comic Sans MS"/>
      <family val="4"/>
    </font>
    <font>
      <vertAlign val="superscrip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style="thin"/>
      <right style="thin"/>
      <top style="thin"/>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2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75">
    <xf numFmtId="0" fontId="0" fillId="0" borderId="0" xfId="0" applyAlignment="1">
      <alignment/>
    </xf>
    <xf numFmtId="0" fontId="4" fillId="0" borderId="0" xfId="0" applyFont="1" applyAlignment="1">
      <alignment/>
    </xf>
    <xf numFmtId="0" fontId="4" fillId="0" borderId="0" xfId="0" applyFont="1" applyAlignment="1" applyProtection="1">
      <alignment horizontal="left"/>
      <protection/>
    </xf>
    <xf numFmtId="0" fontId="4" fillId="0" borderId="0" xfId="0" applyFont="1" applyBorder="1" applyAlignment="1">
      <alignment/>
    </xf>
    <xf numFmtId="37" fontId="5" fillId="0" borderId="0" xfId="0" applyNumberFormat="1" applyFont="1" applyBorder="1" applyAlignment="1">
      <alignment/>
    </xf>
    <xf numFmtId="37" fontId="4" fillId="0" borderId="0" xfId="0" applyNumberFormat="1" applyFont="1" applyAlignment="1" applyProtection="1">
      <alignment/>
      <protection/>
    </xf>
    <xf numFmtId="37" fontId="4" fillId="0" borderId="0" xfId="0" applyNumberFormat="1" applyFont="1" applyAlignment="1">
      <alignment/>
    </xf>
    <xf numFmtId="0" fontId="4" fillId="0" borderId="0" xfId="0" applyFont="1" applyAlignment="1">
      <alignment horizontal="center"/>
    </xf>
    <xf numFmtId="166" fontId="4" fillId="0" borderId="0" xfId="0" applyNumberFormat="1" applyFont="1" applyAlignment="1">
      <alignment/>
    </xf>
    <xf numFmtId="0" fontId="5" fillId="0" borderId="0" xfId="0" applyFont="1" applyBorder="1" applyAlignment="1">
      <alignment/>
    </xf>
    <xf numFmtId="0" fontId="5" fillId="0" borderId="0" xfId="0" applyFont="1" applyBorder="1" applyAlignment="1">
      <alignment wrapText="1"/>
    </xf>
    <xf numFmtId="37" fontId="6" fillId="0" borderId="0" xfId="0" applyNumberFormat="1" applyFont="1" applyAlignment="1">
      <alignment/>
    </xf>
    <xf numFmtId="0" fontId="7" fillId="0" borderId="0" xfId="0" applyFont="1" applyAlignment="1">
      <alignment/>
    </xf>
    <xf numFmtId="0" fontId="6" fillId="0" borderId="0" xfId="0" applyFont="1" applyAlignment="1">
      <alignment/>
    </xf>
    <xf numFmtId="0" fontId="6" fillId="0" borderId="0" xfId="0" applyFont="1" applyAlignment="1" applyProtection="1">
      <alignment horizontal="left"/>
      <protection/>
    </xf>
    <xf numFmtId="0" fontId="6" fillId="0" borderId="0" xfId="0" applyFont="1" applyAlignment="1" applyProtection="1">
      <alignment horizontal="left" indent="4"/>
      <protection/>
    </xf>
    <xf numFmtId="37" fontId="6"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164" fontId="13" fillId="0" borderId="0" xfId="0" applyNumberFormat="1" applyFont="1" applyAlignment="1" applyProtection="1">
      <alignment horizontal="centerContinuous"/>
      <protection/>
    </xf>
    <xf numFmtId="0" fontId="13" fillId="0" borderId="0" xfId="0" applyFont="1" applyAlignment="1">
      <alignment horizontal="centerContinuous"/>
    </xf>
    <xf numFmtId="164" fontId="14" fillId="0" borderId="0" xfId="0" applyNumberFormat="1" applyFont="1" applyAlignment="1" applyProtection="1">
      <alignment horizontal="centerContinuous"/>
      <protection/>
    </xf>
    <xf numFmtId="164" fontId="13" fillId="0" borderId="10" xfId="0" applyNumberFormat="1" applyFont="1" applyBorder="1" applyAlignment="1" applyProtection="1">
      <alignment horizontal="centerContinuous"/>
      <protection/>
    </xf>
    <xf numFmtId="164" fontId="13" fillId="0" borderId="11" xfId="0" applyNumberFormat="1" applyFont="1" applyBorder="1" applyAlignment="1" applyProtection="1">
      <alignment horizontal="centerContinuous"/>
      <protection/>
    </xf>
    <xf numFmtId="164" fontId="13" fillId="0" borderId="12" xfId="0" applyNumberFormat="1" applyFont="1" applyBorder="1" applyAlignment="1" applyProtection="1">
      <alignment horizontal="centerContinuous"/>
      <protection/>
    </xf>
    <xf numFmtId="164" fontId="13" fillId="0" borderId="13" xfId="0" applyNumberFormat="1" applyFont="1" applyBorder="1" applyAlignment="1" applyProtection="1">
      <alignment horizontal="center"/>
      <protection/>
    </xf>
    <xf numFmtId="164" fontId="13" fillId="0" borderId="14" xfId="0" applyNumberFormat="1" applyFont="1" applyBorder="1" applyAlignment="1" applyProtection="1" quotePrefix="1">
      <alignment horizontal="left"/>
      <protection/>
    </xf>
    <xf numFmtId="164" fontId="13" fillId="0" borderId="14" xfId="0" applyNumberFormat="1" applyFont="1" applyBorder="1" applyAlignment="1" applyProtection="1">
      <alignment horizontal="left"/>
      <protection/>
    </xf>
    <xf numFmtId="164" fontId="13" fillId="0" borderId="15" xfId="0" applyNumberFormat="1" applyFont="1" applyBorder="1" applyAlignment="1" applyProtection="1">
      <alignment horizontal="left"/>
      <protection/>
    </xf>
    <xf numFmtId="37" fontId="13" fillId="0" borderId="0" xfId="0" applyNumberFormat="1" applyFont="1" applyAlignment="1" applyProtection="1">
      <alignment/>
      <protection/>
    </xf>
    <xf numFmtId="14" fontId="11" fillId="0" borderId="0" xfId="0" applyNumberFormat="1" applyFont="1" applyAlignment="1">
      <alignment/>
    </xf>
    <xf numFmtId="0" fontId="13" fillId="0" borderId="0" xfId="0" applyFont="1" applyAlignment="1" applyProtection="1">
      <alignment horizontal="centerContinuous"/>
      <protection/>
    </xf>
    <xf numFmtId="0" fontId="14" fillId="0" borderId="0" xfId="0" applyFont="1" applyAlignment="1" applyProtection="1">
      <alignment horizontal="centerContinuous"/>
      <protection/>
    </xf>
    <xf numFmtId="0" fontId="13" fillId="0" borderId="15" xfId="0" applyFont="1" applyBorder="1" applyAlignment="1" applyProtection="1">
      <alignment horizontal="center"/>
      <protection/>
    </xf>
    <xf numFmtId="0" fontId="13" fillId="0" borderId="12" xfId="0" applyFont="1" applyBorder="1" applyAlignment="1" applyProtection="1">
      <alignment horizontal="center"/>
      <protection/>
    </xf>
    <xf numFmtId="0" fontId="13" fillId="0" borderId="0" xfId="0" applyFont="1" applyBorder="1" applyAlignment="1" applyProtection="1">
      <alignment horizontal="center"/>
      <protection/>
    </xf>
    <xf numFmtId="0" fontId="13" fillId="0" borderId="0" xfId="0" applyFont="1" applyAlignment="1">
      <alignment horizontal="center"/>
    </xf>
    <xf numFmtId="0" fontId="13" fillId="0" borderId="16" xfId="0" applyFont="1" applyBorder="1" applyAlignment="1" applyProtection="1">
      <alignment horizontal="left"/>
      <protection/>
    </xf>
    <xf numFmtId="37" fontId="13" fillId="0" borderId="16" xfId="0" applyNumberFormat="1" applyFont="1" applyBorder="1" applyAlignment="1" applyProtection="1">
      <alignment/>
      <protection/>
    </xf>
    <xf numFmtId="166" fontId="13" fillId="0" borderId="16" xfId="0" applyNumberFormat="1" applyFont="1" applyBorder="1" applyAlignment="1" applyProtection="1">
      <alignment/>
      <protection/>
    </xf>
    <xf numFmtId="166" fontId="13" fillId="0" borderId="0" xfId="0" applyNumberFormat="1" applyFont="1" applyBorder="1" applyAlignment="1" applyProtection="1">
      <alignment/>
      <protection/>
    </xf>
    <xf numFmtId="37" fontId="13" fillId="0" borderId="0" xfId="0" applyNumberFormat="1" applyFont="1" applyBorder="1" applyAlignment="1">
      <alignment/>
    </xf>
    <xf numFmtId="0" fontId="15" fillId="0" borderId="0" xfId="0" applyFont="1" applyAlignment="1">
      <alignment/>
    </xf>
    <xf numFmtId="0" fontId="13" fillId="0" borderId="13" xfId="0" applyFont="1" applyBorder="1" applyAlignment="1" applyProtection="1">
      <alignment horizontal="left"/>
      <protection/>
    </xf>
    <xf numFmtId="37" fontId="13" fillId="0" borderId="13" xfId="0" applyNumberFormat="1" applyFont="1" applyBorder="1" applyAlignment="1" applyProtection="1">
      <alignment/>
      <protection/>
    </xf>
    <xf numFmtId="166" fontId="13" fillId="0" borderId="13" xfId="0" applyNumberFormat="1" applyFont="1" applyBorder="1" applyAlignment="1" applyProtection="1">
      <alignment/>
      <protection/>
    </xf>
    <xf numFmtId="166" fontId="13" fillId="0" borderId="17" xfId="0" applyNumberFormat="1" applyFont="1" applyBorder="1" applyAlignment="1" applyProtection="1">
      <alignment/>
      <protection/>
    </xf>
    <xf numFmtId="167" fontId="13" fillId="0" borderId="16" xfId="0" applyNumberFormat="1" applyFont="1" applyBorder="1" applyAlignment="1" applyProtection="1">
      <alignment/>
      <protection/>
    </xf>
    <xf numFmtId="167" fontId="13" fillId="0" borderId="0" xfId="0" applyNumberFormat="1" applyFont="1" applyBorder="1" applyAlignment="1" applyProtection="1">
      <alignment/>
      <protection/>
    </xf>
    <xf numFmtId="167" fontId="13" fillId="0" borderId="13" xfId="0" applyNumberFormat="1" applyFont="1" applyBorder="1" applyAlignment="1" applyProtection="1">
      <alignment/>
      <protection/>
    </xf>
    <xf numFmtId="0" fontId="13" fillId="0" borderId="0" xfId="0" applyFont="1" applyAlignment="1" applyProtection="1">
      <alignment horizontal="left"/>
      <protection/>
    </xf>
    <xf numFmtId="0" fontId="13" fillId="0" borderId="16" xfId="0" applyFont="1" applyBorder="1" applyAlignment="1" applyProtection="1">
      <alignment horizontal="left" wrapText="1"/>
      <protection/>
    </xf>
    <xf numFmtId="167" fontId="13" fillId="0" borderId="17" xfId="0" applyNumberFormat="1" applyFont="1" applyBorder="1" applyAlignment="1" applyProtection="1">
      <alignment/>
      <protection/>
    </xf>
    <xf numFmtId="0" fontId="13" fillId="0" borderId="17" xfId="0" applyFont="1" applyBorder="1" applyAlignment="1" applyProtection="1">
      <alignment horizontal="left"/>
      <protection/>
    </xf>
    <xf numFmtId="37" fontId="13" fillId="0" borderId="18" xfId="0" applyNumberFormat="1" applyFont="1" applyBorder="1" applyAlignment="1" applyProtection="1">
      <alignment/>
      <protection/>
    </xf>
    <xf numFmtId="166" fontId="13" fillId="0" borderId="14" xfId="0" applyNumberFormat="1" applyFont="1" applyBorder="1" applyAlignment="1" applyProtection="1">
      <alignment/>
      <protection/>
    </xf>
    <xf numFmtId="37" fontId="13" fillId="0" borderId="16" xfId="0" applyNumberFormat="1" applyFont="1" applyBorder="1" applyAlignment="1">
      <alignment/>
    </xf>
    <xf numFmtId="0" fontId="13" fillId="0" borderId="0" xfId="0" applyFont="1" applyBorder="1" applyAlignment="1" quotePrefix="1">
      <alignment horizontal="center"/>
    </xf>
    <xf numFmtId="0" fontId="13" fillId="0" borderId="19" xfId="0" applyFont="1" applyBorder="1" applyAlignment="1" applyProtection="1">
      <alignment horizontal="center"/>
      <protection/>
    </xf>
    <xf numFmtId="0" fontId="13" fillId="0" borderId="10" xfId="0" applyFont="1" applyBorder="1" applyAlignment="1" applyProtection="1">
      <alignment horizontal="centerContinuous"/>
      <protection/>
    </xf>
    <xf numFmtId="0" fontId="13" fillId="0" borderId="11" xfId="0" applyFont="1" applyBorder="1" applyAlignment="1">
      <alignment horizontal="centerContinuous"/>
    </xf>
    <xf numFmtId="0" fontId="13" fillId="0" borderId="11" xfId="0" applyFont="1" applyBorder="1" applyAlignment="1" applyProtection="1">
      <alignment horizontal="centerContinuous"/>
      <protection/>
    </xf>
    <xf numFmtId="0" fontId="13" fillId="0" borderId="18" xfId="0" applyFont="1" applyBorder="1" applyAlignment="1">
      <alignment horizontal="centerContinuous"/>
    </xf>
    <xf numFmtId="0" fontId="13" fillId="0" borderId="17" xfId="0" applyFont="1" applyBorder="1" applyAlignment="1" applyProtection="1">
      <alignment horizontal="center"/>
      <protection/>
    </xf>
    <xf numFmtId="0" fontId="13" fillId="0" borderId="13" xfId="0" applyFont="1" applyBorder="1" applyAlignment="1" applyProtection="1" quotePrefix="1">
      <alignment horizontal="center"/>
      <protection/>
    </xf>
    <xf numFmtId="0" fontId="13" fillId="0" borderId="13" xfId="0" applyFont="1" applyBorder="1" applyAlignment="1" applyProtection="1">
      <alignment horizontal="center"/>
      <protection/>
    </xf>
    <xf numFmtId="0" fontId="16" fillId="0" borderId="14" xfId="0" applyFont="1" applyBorder="1" applyAlignment="1" applyProtection="1">
      <alignment horizontal="left"/>
      <protection/>
    </xf>
    <xf numFmtId="0" fontId="13" fillId="0" borderId="16" xfId="0" applyFont="1" applyBorder="1" applyAlignment="1">
      <alignment/>
    </xf>
    <xf numFmtId="0" fontId="13" fillId="0" borderId="14" xfId="0" applyFont="1" applyBorder="1" applyAlignment="1" applyProtection="1">
      <alignment horizontal="left"/>
      <protection/>
    </xf>
    <xf numFmtId="166" fontId="13" fillId="0" borderId="16" xfId="0" applyNumberFormat="1" applyFont="1" applyBorder="1" applyAlignment="1">
      <alignment/>
    </xf>
    <xf numFmtId="166" fontId="13" fillId="0" borderId="13" xfId="0" applyNumberFormat="1" applyFont="1" applyBorder="1" applyAlignment="1">
      <alignment/>
    </xf>
    <xf numFmtId="167" fontId="13" fillId="0" borderId="19" xfId="0" applyNumberFormat="1" applyFont="1" applyBorder="1" applyAlignment="1" applyProtection="1">
      <alignment/>
      <protection/>
    </xf>
    <xf numFmtId="37" fontId="13" fillId="0" borderId="16" xfId="0" applyNumberFormat="1" applyFont="1" applyBorder="1" applyAlignment="1" applyProtection="1">
      <alignment vertical="center"/>
      <protection/>
    </xf>
    <xf numFmtId="0" fontId="14" fillId="0" borderId="0" xfId="0" applyFont="1" applyAlignment="1">
      <alignment horizontal="centerContinuous"/>
    </xf>
    <xf numFmtId="0" fontId="13" fillId="0" borderId="19" xfId="0" applyFont="1" applyBorder="1" applyAlignment="1">
      <alignment/>
    </xf>
    <xf numFmtId="37" fontId="13" fillId="0" borderId="18" xfId="0" applyNumberFormat="1" applyFont="1" applyBorder="1" applyAlignment="1">
      <alignment/>
    </xf>
    <xf numFmtId="0" fontId="13" fillId="0" borderId="14" xfId="0" applyFont="1" applyBorder="1" applyAlignment="1">
      <alignment/>
    </xf>
    <xf numFmtId="0" fontId="13" fillId="0" borderId="14" xfId="0" applyFont="1" applyBorder="1" applyAlignment="1">
      <alignment vertical="center" wrapText="1"/>
    </xf>
    <xf numFmtId="166" fontId="13" fillId="0" borderId="16" xfId="0" applyNumberFormat="1" applyFont="1" applyBorder="1" applyAlignment="1">
      <alignment vertical="center"/>
    </xf>
    <xf numFmtId="166" fontId="13" fillId="0" borderId="16" xfId="0" applyNumberFormat="1" applyFont="1" applyBorder="1" applyAlignment="1" quotePrefix="1">
      <alignment horizontal="right" vertical="center"/>
    </xf>
    <xf numFmtId="0" fontId="13" fillId="0" borderId="17" xfId="0" applyFont="1" applyBorder="1" applyAlignment="1">
      <alignment/>
    </xf>
    <xf numFmtId="0" fontId="13" fillId="0" borderId="14" xfId="0" applyFont="1" applyBorder="1" applyAlignment="1">
      <alignment wrapText="1"/>
    </xf>
    <xf numFmtId="0" fontId="13" fillId="0" borderId="12" xfId="0" applyFont="1" applyBorder="1" applyAlignment="1">
      <alignment horizontal="centerContinuous"/>
    </xf>
    <xf numFmtId="0" fontId="13" fillId="0" borderId="20" xfId="0" applyFont="1" applyBorder="1" applyAlignment="1" applyProtection="1">
      <alignment horizontal="center"/>
      <protection/>
    </xf>
    <xf numFmtId="3" fontId="13" fillId="0" borderId="14" xfId="0" applyNumberFormat="1" applyFont="1" applyBorder="1" applyAlignment="1" applyProtection="1">
      <alignment/>
      <protection/>
    </xf>
    <xf numFmtId="169" fontId="13" fillId="0" borderId="0" xfId="0" applyNumberFormat="1" applyFont="1" applyBorder="1" applyAlignment="1" applyProtection="1">
      <alignment/>
      <protection/>
    </xf>
    <xf numFmtId="0" fontId="13" fillId="0" borderId="14" xfId="0" applyFont="1" applyBorder="1" applyAlignment="1" applyProtection="1">
      <alignment horizontal="center"/>
      <protection/>
    </xf>
    <xf numFmtId="3" fontId="13" fillId="0" borderId="16" xfId="0" applyNumberFormat="1" applyFont="1" applyBorder="1" applyAlignment="1" applyProtection="1">
      <alignment/>
      <protection/>
    </xf>
    <xf numFmtId="169" fontId="13" fillId="0" borderId="16" xfId="0" applyNumberFormat="1" applyFont="1" applyBorder="1" applyAlignment="1" applyProtection="1">
      <alignment/>
      <protection/>
    </xf>
    <xf numFmtId="3" fontId="13" fillId="0" borderId="14" xfId="0" applyNumberFormat="1" applyFont="1" applyBorder="1" applyAlignment="1" applyProtection="1" quotePrefix="1">
      <alignment/>
      <protection/>
    </xf>
    <xf numFmtId="169" fontId="13" fillId="0" borderId="0" xfId="0" applyNumberFormat="1" applyFont="1" applyBorder="1" applyAlignment="1" applyProtection="1" quotePrefix="1">
      <alignment/>
      <protection/>
    </xf>
    <xf numFmtId="0" fontId="13" fillId="0" borderId="14" xfId="0" applyFont="1" applyBorder="1" applyAlignment="1" applyProtection="1" quotePrefix="1">
      <alignment horizontal="center"/>
      <protection/>
    </xf>
    <xf numFmtId="3" fontId="13" fillId="0" borderId="16" xfId="0" applyNumberFormat="1" applyFont="1" applyBorder="1" applyAlignment="1">
      <alignment/>
    </xf>
    <xf numFmtId="169" fontId="13" fillId="0" borderId="14" xfId="0" applyNumberFormat="1" applyFont="1" applyBorder="1" applyAlignment="1" applyProtection="1" quotePrefix="1">
      <alignment/>
      <protection/>
    </xf>
    <xf numFmtId="3" fontId="13" fillId="0" borderId="17" xfId="0" applyNumberFormat="1" applyFont="1" applyBorder="1" applyAlignment="1" applyProtection="1" quotePrefix="1">
      <alignment/>
      <protection/>
    </xf>
    <xf numFmtId="169" fontId="13" fillId="0" borderId="17" xfId="0" applyNumberFormat="1" applyFont="1" applyBorder="1" applyAlignment="1" applyProtection="1" quotePrefix="1">
      <alignment/>
      <protection/>
    </xf>
    <xf numFmtId="3" fontId="13" fillId="0" borderId="17" xfId="0" applyNumberFormat="1" applyFont="1" applyBorder="1" applyAlignment="1" applyProtection="1">
      <alignment/>
      <protection/>
    </xf>
    <xf numFmtId="0" fontId="13" fillId="0" borderId="17" xfId="0" applyFont="1" applyBorder="1" applyAlignment="1" applyProtection="1">
      <alignment horizontal="center" vertical="center"/>
      <protection/>
    </xf>
    <xf numFmtId="0" fontId="13" fillId="0" borderId="13" xfId="0" applyFont="1" applyBorder="1" applyAlignment="1">
      <alignment horizontal="center" vertical="center"/>
    </xf>
    <xf numFmtId="0" fontId="13" fillId="0" borderId="13" xfId="0" applyFont="1" applyBorder="1" applyAlignment="1" applyProtection="1">
      <alignment horizontal="center" vertical="center" wrapText="1"/>
      <protection/>
    </xf>
    <xf numFmtId="0" fontId="13" fillId="0" borderId="13" xfId="0" applyFont="1" applyBorder="1" applyAlignment="1">
      <alignment horizontal="center" vertical="center" wrapText="1"/>
    </xf>
    <xf numFmtId="3" fontId="13" fillId="0" borderId="16" xfId="0" applyNumberFormat="1" applyFont="1" applyBorder="1" applyAlignment="1" applyProtection="1">
      <alignment/>
      <protection/>
    </xf>
    <xf numFmtId="3" fontId="13" fillId="0" borderId="16" xfId="0" applyNumberFormat="1" applyFont="1" applyBorder="1" applyAlignment="1" applyProtection="1">
      <alignment horizontal="right"/>
      <protection/>
    </xf>
    <xf numFmtId="3" fontId="13" fillId="0" borderId="14" xfId="0" applyNumberFormat="1" applyFont="1" applyBorder="1" applyAlignment="1">
      <alignment/>
    </xf>
    <xf numFmtId="3" fontId="13" fillId="0" borderId="16" xfId="0" applyNumberFormat="1" applyFont="1" applyBorder="1" applyAlignment="1">
      <alignment/>
    </xf>
    <xf numFmtId="3" fontId="13" fillId="0" borderId="17" xfId="0" applyNumberFormat="1" applyFont="1" applyBorder="1" applyAlignment="1">
      <alignment/>
    </xf>
    <xf numFmtId="164" fontId="13" fillId="0" borderId="19" xfId="0" applyNumberFormat="1" applyFont="1" applyBorder="1" applyAlignment="1" applyProtection="1">
      <alignment horizontal="center"/>
      <protection/>
    </xf>
    <xf numFmtId="164" fontId="13" fillId="0" borderId="21" xfId="0" applyNumberFormat="1" applyFont="1" applyBorder="1" applyAlignment="1" applyProtection="1">
      <alignment horizontal="centerContinuous"/>
      <protection/>
    </xf>
    <xf numFmtId="0" fontId="13" fillId="0" borderId="21" xfId="0" applyFont="1" applyBorder="1" applyAlignment="1">
      <alignment horizontal="centerContinuous"/>
    </xf>
    <xf numFmtId="164" fontId="13" fillId="0" borderId="14" xfId="0" applyNumberFormat="1" applyFont="1" applyBorder="1" applyAlignment="1" applyProtection="1">
      <alignment horizontal="center"/>
      <protection/>
    </xf>
    <xf numFmtId="168" fontId="13" fillId="0" borderId="18" xfId="0" applyNumberFormat="1" applyFont="1" applyBorder="1" applyAlignment="1" applyProtection="1">
      <alignment horizontal="center"/>
      <protection/>
    </xf>
    <xf numFmtId="164" fontId="13" fillId="0" borderId="18" xfId="0" applyNumberFormat="1" applyFont="1" applyBorder="1" applyAlignment="1" applyProtection="1">
      <alignment horizontal="center"/>
      <protection/>
    </xf>
    <xf numFmtId="164" fontId="13" fillId="0" borderId="15" xfId="0" applyNumberFormat="1" applyFont="1" applyBorder="1" applyAlignment="1" applyProtection="1">
      <alignment horizontal="center"/>
      <protection/>
    </xf>
    <xf numFmtId="167" fontId="13" fillId="0" borderId="12" xfId="0" applyNumberFormat="1" applyFont="1" applyBorder="1" applyAlignment="1" applyProtection="1">
      <alignment/>
      <protection/>
    </xf>
    <xf numFmtId="167" fontId="13" fillId="0" borderId="16" xfId="0" applyNumberFormat="1" applyFont="1" applyBorder="1" applyAlignment="1" applyProtection="1">
      <alignment horizontal="right"/>
      <protection/>
    </xf>
    <xf numFmtId="164" fontId="13" fillId="0" borderId="15" xfId="0" applyNumberFormat="1" applyFont="1" applyBorder="1" applyAlignment="1" applyProtection="1">
      <alignment horizontal="center" vertical="center" wrapText="1"/>
      <protection/>
    </xf>
    <xf numFmtId="167" fontId="13" fillId="0" borderId="16" xfId="0" applyNumberFormat="1" applyFont="1" applyFill="1" applyBorder="1" applyAlignment="1" applyProtection="1">
      <alignment/>
      <protection/>
    </xf>
    <xf numFmtId="167" fontId="13" fillId="0" borderId="16" xfId="0" applyNumberFormat="1" applyFont="1" applyFill="1" applyBorder="1" applyAlignment="1" applyProtection="1" quotePrefix="1">
      <alignment horizontal="right"/>
      <protection/>
    </xf>
    <xf numFmtId="169" fontId="13" fillId="0" borderId="14" xfId="0" applyNumberFormat="1" applyFont="1" applyBorder="1" applyAlignment="1" applyProtection="1">
      <alignment horizontal="center"/>
      <protection/>
    </xf>
    <xf numFmtId="169" fontId="13" fillId="0" borderId="0" xfId="0" applyNumberFormat="1" applyFont="1" applyBorder="1" applyAlignment="1" applyProtection="1">
      <alignment horizontal="center"/>
      <protection/>
    </xf>
    <xf numFmtId="169" fontId="13" fillId="0" borderId="0" xfId="0" applyNumberFormat="1" applyFont="1" applyBorder="1" applyAlignment="1" applyProtection="1" quotePrefix="1">
      <alignment horizontal="center"/>
      <protection/>
    </xf>
    <xf numFmtId="169" fontId="13" fillId="0" borderId="14" xfId="0" applyNumberFormat="1" applyFont="1" applyBorder="1" applyAlignment="1" applyProtection="1" quotePrefix="1">
      <alignment horizontal="center"/>
      <protection/>
    </xf>
    <xf numFmtId="169" fontId="13" fillId="0" borderId="17" xfId="0" applyNumberFormat="1" applyFont="1" applyBorder="1" applyAlignment="1" applyProtection="1">
      <alignment horizontal="center"/>
      <protection/>
    </xf>
    <xf numFmtId="168" fontId="13" fillId="0" borderId="17" xfId="0" applyNumberFormat="1" applyFont="1" applyBorder="1" applyAlignment="1" applyProtection="1">
      <alignment horizontal="center"/>
      <protection/>
    </xf>
    <xf numFmtId="0" fontId="13" fillId="0" borderId="21" xfId="0" applyFont="1" applyBorder="1" applyAlignment="1" applyProtection="1">
      <alignment horizontal="centerContinuous"/>
      <protection/>
    </xf>
    <xf numFmtId="37" fontId="13" fillId="0" borderId="15" xfId="0" applyNumberFormat="1" applyFont="1" applyBorder="1" applyAlignment="1" applyProtection="1">
      <alignment horizontal="center" vertical="center"/>
      <protection/>
    </xf>
    <xf numFmtId="166" fontId="13" fillId="0" borderId="12" xfId="0" applyNumberFormat="1" applyFont="1" applyBorder="1" applyAlignment="1" applyProtection="1">
      <alignment vertical="center"/>
      <protection/>
    </xf>
    <xf numFmtId="37" fontId="13" fillId="0" borderId="14" xfId="0" applyNumberFormat="1" applyFont="1" applyBorder="1" applyAlignment="1" applyProtection="1">
      <alignment horizontal="left" indent="1"/>
      <protection/>
    </xf>
    <xf numFmtId="0" fontId="13" fillId="0" borderId="14" xfId="0" applyFont="1" applyBorder="1" applyAlignment="1" applyProtection="1">
      <alignment horizontal="left" indent="2"/>
      <protection/>
    </xf>
    <xf numFmtId="37" fontId="13" fillId="0" borderId="14" xfId="0" applyNumberFormat="1" applyFont="1" applyBorder="1" applyAlignment="1" applyProtection="1">
      <alignment horizontal="left" indent="2"/>
      <protection/>
    </xf>
    <xf numFmtId="37" fontId="13" fillId="0" borderId="17" xfId="0" applyNumberFormat="1" applyFont="1" applyBorder="1" applyAlignment="1" applyProtection="1">
      <alignment horizontal="left" indent="2"/>
      <protection/>
    </xf>
    <xf numFmtId="0" fontId="13" fillId="0" borderId="21" xfId="0" applyFont="1" applyBorder="1" applyAlignment="1" applyProtection="1">
      <alignment horizontal="centerContinuous" vertical="center" wrapText="1"/>
      <protection/>
    </xf>
    <xf numFmtId="0" fontId="13" fillId="0" borderId="18" xfId="0" applyFont="1" applyBorder="1" applyAlignment="1">
      <alignment horizontal="centerContinuous" vertical="center"/>
    </xf>
    <xf numFmtId="0" fontId="13" fillId="0" borderId="18" xfId="0" applyFont="1" applyBorder="1" applyAlignment="1">
      <alignment horizontal="centerContinuous" vertical="center" wrapText="1"/>
    </xf>
    <xf numFmtId="0" fontId="13" fillId="0" borderId="17" xfId="0" applyFont="1" applyBorder="1" applyAlignment="1" applyProtection="1">
      <alignment horizontal="left" vertical="center"/>
      <protection/>
    </xf>
    <xf numFmtId="37" fontId="13" fillId="0" borderId="13" xfId="0" applyNumberFormat="1" applyFont="1" applyBorder="1" applyAlignment="1" applyProtection="1">
      <alignment vertical="center"/>
      <protection/>
    </xf>
    <xf numFmtId="166" fontId="13" fillId="0" borderId="13" xfId="0" applyNumberFormat="1" applyFont="1" applyBorder="1" applyAlignment="1" applyProtection="1">
      <alignment vertical="center"/>
      <protection/>
    </xf>
    <xf numFmtId="0" fontId="19" fillId="0" borderId="14" xfId="0" applyFont="1" applyBorder="1" applyAlignment="1" applyProtection="1">
      <alignment horizontal="left"/>
      <protection/>
    </xf>
    <xf numFmtId="37" fontId="13" fillId="0" borderId="16" xfId="0" applyNumberFormat="1" applyFont="1" applyBorder="1" applyAlignment="1" applyProtection="1" quotePrefix="1">
      <alignment horizontal="right"/>
      <protection/>
    </xf>
    <xf numFmtId="171" fontId="13" fillId="0" borderId="17" xfId="0" applyNumberFormat="1" applyFont="1" applyBorder="1" applyAlignment="1" quotePrefix="1">
      <alignment horizontal="right"/>
    </xf>
    <xf numFmtId="0" fontId="13" fillId="0" borderId="19" xfId="0" applyFont="1" applyBorder="1" applyAlignment="1">
      <alignment horizontal="center"/>
    </xf>
    <xf numFmtId="3" fontId="13" fillId="0" borderId="14" xfId="0" applyNumberFormat="1" applyFont="1" applyBorder="1" applyAlignment="1" applyProtection="1">
      <alignment horizontal="center"/>
      <protection/>
    </xf>
    <xf numFmtId="0" fontId="13" fillId="0" borderId="14" xfId="0" applyFont="1" applyBorder="1" applyAlignment="1" applyProtection="1">
      <alignment/>
      <protection/>
    </xf>
    <xf numFmtId="3" fontId="13" fillId="0" borderId="14" xfId="0" applyNumberFormat="1" applyFont="1" applyBorder="1" applyAlignment="1" applyProtection="1">
      <alignment horizontal="center" vertical="center"/>
      <protection/>
    </xf>
    <xf numFmtId="0" fontId="13" fillId="0" borderId="14" xfId="0" applyFont="1" applyBorder="1" applyAlignment="1" applyProtection="1">
      <alignment wrapText="1"/>
      <protection/>
    </xf>
    <xf numFmtId="167" fontId="13" fillId="0" borderId="15" xfId="0" applyNumberFormat="1" applyFont="1" applyBorder="1" applyAlignment="1" applyProtection="1">
      <alignment/>
      <protection/>
    </xf>
    <xf numFmtId="37" fontId="13" fillId="0" borderId="19" xfId="0" applyNumberFormat="1" applyFont="1" applyBorder="1" applyAlignment="1">
      <alignment/>
    </xf>
    <xf numFmtId="37" fontId="13" fillId="0" borderId="14" xfId="0" applyNumberFormat="1" applyFont="1" applyBorder="1" applyAlignment="1">
      <alignment/>
    </xf>
    <xf numFmtId="37" fontId="13" fillId="0" borderId="17" xfId="0" applyNumberFormat="1" applyFont="1" applyBorder="1" applyAlignment="1">
      <alignment/>
    </xf>
    <xf numFmtId="0" fontId="13" fillId="0" borderId="15" xfId="0" applyFont="1" applyBorder="1" applyAlignment="1" applyProtection="1">
      <alignment horizontal="left"/>
      <protection/>
    </xf>
    <xf numFmtId="0" fontId="13" fillId="0" borderId="18" xfId="0" applyFont="1" applyBorder="1" applyAlignment="1">
      <alignment/>
    </xf>
    <xf numFmtId="166" fontId="13" fillId="0" borderId="15" xfId="0" applyNumberFormat="1" applyFont="1" applyBorder="1" applyAlignment="1" applyProtection="1">
      <alignment/>
      <protection/>
    </xf>
    <xf numFmtId="0" fontId="13" fillId="0" borderId="15" xfId="0" applyFont="1" applyBorder="1" applyAlignment="1">
      <alignment horizontal="center" vertical="center" wrapText="1"/>
    </xf>
    <xf numFmtId="0" fontId="13" fillId="0" borderId="15"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167" fontId="13" fillId="0" borderId="12" xfId="0" applyNumberFormat="1" applyFont="1" applyBorder="1" applyAlignment="1" applyProtection="1">
      <alignment vertical="center"/>
      <protection/>
    </xf>
    <xf numFmtId="169" fontId="13" fillId="0" borderId="17" xfId="0" applyNumberFormat="1" applyFont="1" applyBorder="1" applyAlignment="1" applyProtection="1">
      <alignment/>
      <protection/>
    </xf>
    <xf numFmtId="0" fontId="13" fillId="0" borderId="0" xfId="0" applyFont="1" applyBorder="1" applyAlignment="1" applyProtection="1">
      <alignment/>
      <protection/>
    </xf>
    <xf numFmtId="37" fontId="13" fillId="0" borderId="14" xfId="0" applyNumberFormat="1" applyFont="1" applyBorder="1" applyAlignment="1" applyProtection="1">
      <alignment/>
      <protection/>
    </xf>
    <xf numFmtId="0" fontId="13" fillId="0" borderId="15" xfId="0" applyFont="1" applyBorder="1" applyAlignment="1" applyProtection="1">
      <alignment/>
      <protection/>
    </xf>
    <xf numFmtId="37" fontId="13" fillId="0" borderId="17" xfId="0" applyNumberFormat="1" applyFont="1" applyBorder="1" applyAlignment="1">
      <alignment horizontal="right"/>
    </xf>
    <xf numFmtId="0" fontId="13" fillId="0" borderId="0" xfId="0" applyFont="1" applyBorder="1" applyAlignment="1" quotePrefix="1">
      <alignment horizontal="left" indent="1"/>
    </xf>
    <xf numFmtId="170" fontId="13" fillId="0" borderId="16" xfId="0" applyNumberFormat="1" applyFont="1" applyBorder="1" applyAlignment="1">
      <alignment/>
    </xf>
    <xf numFmtId="0" fontId="13" fillId="0" borderId="0" xfId="0" applyFont="1" applyAlignment="1" applyProtection="1">
      <alignment/>
      <protection/>
    </xf>
    <xf numFmtId="0" fontId="14" fillId="0" borderId="0" xfId="0" applyFont="1" applyAlignment="1" applyProtection="1">
      <alignment/>
      <protection/>
    </xf>
    <xf numFmtId="164" fontId="13" fillId="0" borderId="0" xfId="0" applyNumberFormat="1" applyFont="1" applyAlignment="1" applyProtection="1">
      <alignment/>
      <protection/>
    </xf>
    <xf numFmtId="171" fontId="13" fillId="0" borderId="16" xfId="0" applyNumberFormat="1" applyFont="1" applyBorder="1" applyAlignment="1" applyProtection="1" quotePrefix="1">
      <alignment horizontal="right"/>
      <protection/>
    </xf>
    <xf numFmtId="171" fontId="13" fillId="0" borderId="16" xfId="0" applyNumberFormat="1" applyFont="1" applyBorder="1" applyAlignment="1" applyProtection="1">
      <alignment/>
      <protection/>
    </xf>
    <xf numFmtId="167" fontId="13" fillId="0" borderId="16" xfId="0" applyNumberFormat="1" applyFont="1" applyBorder="1" applyAlignment="1" applyProtection="1" quotePrefix="1">
      <alignment horizontal="right"/>
      <protection/>
    </xf>
    <xf numFmtId="166" fontId="13" fillId="0" borderId="16" xfId="0" applyNumberFormat="1" applyFont="1" applyBorder="1" applyAlignment="1" applyProtection="1" quotePrefix="1">
      <alignment horizontal="right"/>
      <protection/>
    </xf>
    <xf numFmtId="37" fontId="13" fillId="0" borderId="0" xfId="0" applyNumberFormat="1" applyFont="1" applyBorder="1" applyAlignment="1" quotePrefix="1">
      <alignment horizontal="center"/>
    </xf>
    <xf numFmtId="0" fontId="13" fillId="0" borderId="0" xfId="0" applyFont="1" applyAlignment="1">
      <alignment/>
    </xf>
    <xf numFmtId="0" fontId="13" fillId="0" borderId="17" xfId="0" applyFont="1" applyBorder="1" applyAlignment="1">
      <alignment horizontal="center"/>
    </xf>
    <xf numFmtId="37" fontId="13" fillId="0" borderId="15" xfId="0" applyNumberFormat="1" applyFont="1" applyBorder="1" applyAlignment="1">
      <alignment/>
    </xf>
    <xf numFmtId="37" fontId="13" fillId="0" borderId="17" xfId="0" applyNumberFormat="1" applyFont="1" applyBorder="1" applyAlignment="1" applyProtection="1">
      <alignment/>
      <protection/>
    </xf>
    <xf numFmtId="37" fontId="13" fillId="0" borderId="14" xfId="0" applyNumberFormat="1" applyFont="1" applyBorder="1" applyAlignment="1" applyProtection="1">
      <alignment/>
      <protection/>
    </xf>
    <xf numFmtId="37" fontId="13" fillId="0" borderId="11" xfId="0" applyNumberFormat="1" applyFont="1" applyBorder="1" applyAlignment="1" applyProtection="1">
      <alignment/>
      <protection/>
    </xf>
    <xf numFmtId="37" fontId="13" fillId="0" borderId="20" xfId="0" applyNumberFormat="1" applyFont="1" applyBorder="1" applyAlignment="1" applyProtection="1">
      <alignment/>
      <protection/>
    </xf>
    <xf numFmtId="37" fontId="13" fillId="0" borderId="19" xfId="0" applyNumberFormat="1" applyFont="1" applyBorder="1" applyAlignment="1" applyProtection="1">
      <alignment/>
      <protection/>
    </xf>
    <xf numFmtId="37" fontId="13" fillId="0" borderId="15" xfId="0" applyNumberFormat="1" applyFont="1" applyBorder="1" applyAlignment="1" applyProtection="1">
      <alignment/>
      <protection/>
    </xf>
    <xf numFmtId="0" fontId="11" fillId="0" borderId="0" xfId="0" applyFont="1" applyAlignment="1">
      <alignment/>
    </xf>
    <xf numFmtId="0" fontId="23" fillId="0" borderId="0" xfId="0" applyFont="1" applyAlignment="1">
      <alignment/>
    </xf>
    <xf numFmtId="3" fontId="5" fillId="0" borderId="0" xfId="0" applyNumberFormat="1" applyFont="1" applyAlignment="1">
      <alignment/>
    </xf>
    <xf numFmtId="166" fontId="13" fillId="0" borderId="19" xfId="0" applyNumberFormat="1" applyFont="1" applyBorder="1" applyAlignment="1" applyProtection="1">
      <alignment/>
      <protection/>
    </xf>
    <xf numFmtId="0" fontId="13" fillId="0" borderId="0" xfId="0" applyFont="1" applyAlignment="1" quotePrefix="1">
      <alignment/>
    </xf>
    <xf numFmtId="0" fontId="13" fillId="0" borderId="0" xfId="0" applyFont="1" applyAlignment="1">
      <alignment wrapText="1"/>
    </xf>
    <xf numFmtId="0" fontId="13" fillId="0" borderId="0" xfId="0" applyFont="1" applyAlignment="1" applyProtection="1">
      <alignment wrapText="1"/>
      <protection/>
    </xf>
    <xf numFmtId="167" fontId="13" fillId="0" borderId="14" xfId="0" applyNumberFormat="1" applyFont="1" applyBorder="1" applyAlignment="1">
      <alignment horizontal="center"/>
    </xf>
    <xf numFmtId="0" fontId="0" fillId="0" borderId="11" xfId="0" applyBorder="1" applyAlignment="1">
      <alignment horizontal="centerContinuous"/>
    </xf>
    <xf numFmtId="166" fontId="13" fillId="0" borderId="0" xfId="0" applyNumberFormat="1" applyFont="1" applyBorder="1" applyAlignment="1" applyProtection="1">
      <alignment horizontal="center"/>
      <protection/>
    </xf>
    <xf numFmtId="166" fontId="13" fillId="0" borderId="14" xfId="0" applyNumberFormat="1" applyFont="1" applyBorder="1" applyAlignment="1" applyProtection="1">
      <alignment horizontal="center"/>
      <protection/>
    </xf>
    <xf numFmtId="166" fontId="13" fillId="0" borderId="0" xfId="0" applyNumberFormat="1" applyFont="1" applyBorder="1" applyAlignment="1" applyProtection="1" quotePrefix="1">
      <alignment horizontal="center"/>
      <protection/>
    </xf>
    <xf numFmtId="166" fontId="13" fillId="0" borderId="14" xfId="0" applyNumberFormat="1" applyFont="1" applyBorder="1" applyAlignment="1" applyProtection="1" quotePrefix="1">
      <alignment horizontal="center"/>
      <protection/>
    </xf>
    <xf numFmtId="166" fontId="13" fillId="0" borderId="14" xfId="0" applyNumberFormat="1" applyFont="1" applyBorder="1" applyAlignment="1">
      <alignment horizontal="center"/>
    </xf>
    <xf numFmtId="166" fontId="13" fillId="0" borderId="0" xfId="0" applyNumberFormat="1" applyFont="1" applyBorder="1" applyAlignment="1">
      <alignment horizontal="center"/>
    </xf>
    <xf numFmtId="0" fontId="23" fillId="0" borderId="0" xfId="0" applyFont="1" applyAlignment="1">
      <alignment horizontal="center"/>
    </xf>
    <xf numFmtId="0" fontId="23" fillId="0" borderId="0" xfId="0" applyFont="1" applyAlignment="1" quotePrefix="1">
      <alignment horizontal="center"/>
    </xf>
    <xf numFmtId="37" fontId="23" fillId="0" borderId="0" xfId="0" applyNumberFormat="1" applyFont="1" applyAlignment="1">
      <alignment/>
    </xf>
    <xf numFmtId="37" fontId="5" fillId="0" borderId="0" xfId="0" applyNumberFormat="1" applyFont="1" applyBorder="1" applyAlignment="1">
      <alignment vertical="center"/>
    </xf>
    <xf numFmtId="37" fontId="13" fillId="0" borderId="0" xfId="0" applyNumberFormat="1" applyFont="1" applyBorder="1" applyAlignment="1">
      <alignment/>
    </xf>
    <xf numFmtId="0" fontId="14"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wrapText="1"/>
    </xf>
    <xf numFmtId="37" fontId="14" fillId="0" borderId="0" xfId="0" applyNumberFormat="1" applyFont="1" applyBorder="1" applyAlignment="1">
      <alignment/>
    </xf>
    <xf numFmtId="0" fontId="13" fillId="0" borderId="0" xfId="0" applyFont="1" applyBorder="1" applyAlignment="1" applyProtection="1">
      <alignment horizontal="left"/>
      <protection/>
    </xf>
    <xf numFmtId="166" fontId="13" fillId="0" borderId="0" xfId="0" applyNumberFormat="1" applyFont="1" applyBorder="1" applyAlignment="1">
      <alignment/>
    </xf>
    <xf numFmtId="0" fontId="0" fillId="0" borderId="12" xfId="0" applyBorder="1" applyAlignment="1">
      <alignment horizontal="centerContinuous"/>
    </xf>
    <xf numFmtId="0" fontId="13" fillId="0" borderId="14" xfId="0" applyNumberFormat="1" applyFont="1" applyBorder="1" applyAlignment="1" applyProtection="1">
      <alignment horizontal="center"/>
      <protection/>
    </xf>
    <xf numFmtId="0" fontId="13" fillId="0" borderId="0" xfId="0" applyNumberFormat="1" applyFont="1" applyBorder="1" applyAlignment="1" applyProtection="1">
      <alignment horizontal="center"/>
      <protection/>
    </xf>
    <xf numFmtId="0" fontId="13" fillId="0" borderId="0" xfId="0" applyNumberFormat="1" applyFont="1" applyBorder="1" applyAlignment="1" applyProtection="1">
      <alignment/>
      <protection/>
    </xf>
    <xf numFmtId="0" fontId="13" fillId="0" borderId="0" xfId="0" applyFont="1" applyBorder="1" applyAlignment="1">
      <alignment/>
    </xf>
    <xf numFmtId="166" fontId="13" fillId="0" borderId="0" xfId="0" applyNumberFormat="1" applyFont="1" applyBorder="1" applyAlignment="1" applyProtection="1">
      <alignment horizontal="centerContinuous"/>
      <protection/>
    </xf>
    <xf numFmtId="37" fontId="13" fillId="0" borderId="14" xfId="0" applyNumberFormat="1" applyFont="1" applyBorder="1" applyAlignment="1">
      <alignment vertical="center"/>
    </xf>
    <xf numFmtId="37" fontId="13" fillId="0" borderId="14" xfId="0" applyNumberFormat="1" applyFont="1" applyBorder="1" applyAlignment="1" quotePrefix="1">
      <alignment horizontal="right"/>
    </xf>
    <xf numFmtId="164" fontId="14" fillId="0" borderId="0" xfId="0" applyNumberFormat="1" applyFont="1" applyAlignment="1" applyProtection="1">
      <alignment/>
      <protection/>
    </xf>
    <xf numFmtId="0" fontId="6" fillId="0" borderId="21" xfId="0" applyFont="1" applyBorder="1" applyAlignment="1">
      <alignment vertical="center" wrapText="1"/>
    </xf>
    <xf numFmtId="0" fontId="0" fillId="0" borderId="21" xfId="0" applyBorder="1" applyAlignment="1">
      <alignment vertical="center"/>
    </xf>
    <xf numFmtId="0" fontId="0" fillId="0" borderId="21" xfId="0" applyBorder="1" applyAlignment="1">
      <alignment/>
    </xf>
    <xf numFmtId="0" fontId="6" fillId="0" borderId="0" xfId="0" applyFont="1" applyAlignment="1" applyProtection="1">
      <alignment vertical="center" wrapText="1"/>
      <protection/>
    </xf>
    <xf numFmtId="0" fontId="0" fillId="0" borderId="0" xfId="0" applyAlignment="1">
      <alignment/>
    </xf>
    <xf numFmtId="0" fontId="13" fillId="0" borderId="19" xfId="0" applyFont="1" applyBorder="1" applyAlignment="1" applyProtection="1">
      <alignment horizontal="center" vertical="center"/>
      <protection/>
    </xf>
    <xf numFmtId="0" fontId="15" fillId="0" borderId="17" xfId="0" applyFont="1" applyBorder="1" applyAlignment="1">
      <alignment horizontal="center" vertical="center"/>
    </xf>
    <xf numFmtId="0" fontId="6" fillId="0" borderId="21" xfId="0" applyFont="1" applyBorder="1" applyAlignment="1" applyProtection="1">
      <alignment horizontal="left" vertical="center"/>
      <protection/>
    </xf>
    <xf numFmtId="0" fontId="10" fillId="0" borderId="21" xfId="0" applyFont="1" applyBorder="1" applyAlignment="1">
      <alignment vertical="center"/>
    </xf>
    <xf numFmtId="0" fontId="6" fillId="0" borderId="0" xfId="0" applyFont="1" applyAlignment="1" applyProtection="1">
      <alignment horizontal="left" vertical="center"/>
      <protection/>
    </xf>
    <xf numFmtId="0" fontId="10" fillId="0" borderId="0" xfId="0" applyFont="1" applyAlignment="1">
      <alignment vertical="center"/>
    </xf>
    <xf numFmtId="164" fontId="13" fillId="0" borderId="19" xfId="0" applyNumberFormat="1" applyFont="1" applyBorder="1" applyAlignment="1" applyProtection="1">
      <alignment horizontal="center" vertical="center"/>
      <protection/>
    </xf>
    <xf numFmtId="0" fontId="5" fillId="0" borderId="21" xfId="0" applyFont="1" applyBorder="1" applyAlignment="1" applyProtection="1">
      <alignment horizontal="left" vertical="center"/>
      <protection/>
    </xf>
    <xf numFmtId="0" fontId="18" fillId="0" borderId="21" xfId="0" applyFont="1" applyBorder="1" applyAlignment="1">
      <alignment vertical="center"/>
    </xf>
    <xf numFmtId="0" fontId="5" fillId="0" borderId="0" xfId="0" applyFont="1" applyAlignment="1" applyProtection="1">
      <alignment horizontal="left" vertical="center"/>
      <protection/>
    </xf>
    <xf numFmtId="0" fontId="18" fillId="0" borderId="0" xfId="0" applyFont="1" applyAlignment="1">
      <alignment vertical="center"/>
    </xf>
    <xf numFmtId="0" fontId="4" fillId="0" borderId="0" xfId="0" applyFont="1" applyAlignment="1">
      <alignment vertical="center" wrapText="1"/>
    </xf>
    <xf numFmtId="164" fontId="6" fillId="0" borderId="21" xfId="0" applyNumberFormat="1" applyFont="1" applyBorder="1" applyAlignment="1" applyProtection="1" quotePrefix="1">
      <alignment vertical="center" wrapText="1"/>
      <protection/>
    </xf>
    <xf numFmtId="0" fontId="6" fillId="0" borderId="0" xfId="0" applyFont="1" applyAlignment="1">
      <alignment vertical="center" wrapText="1"/>
    </xf>
    <xf numFmtId="0" fontId="6" fillId="0" borderId="0" xfId="0" applyFont="1" applyAlignment="1" applyProtection="1">
      <alignment horizontal="left" wrapText="1"/>
      <protection/>
    </xf>
    <xf numFmtId="0" fontId="0" fillId="0" borderId="0" xfId="0" applyAlignment="1">
      <alignment wrapText="1"/>
    </xf>
    <xf numFmtId="0" fontId="6" fillId="0" borderId="21" xfId="0" applyFont="1" applyBorder="1" applyAlignment="1">
      <alignment/>
    </xf>
    <xf numFmtId="0" fontId="13" fillId="0" borderId="0" xfId="0" applyFont="1" applyBorder="1" applyAlignment="1" applyProtection="1" quotePrefix="1">
      <alignment horizontal="left" vertical="center"/>
      <protection/>
    </xf>
    <xf numFmtId="0" fontId="15" fillId="0" borderId="0" xfId="0" applyFont="1" applyBorder="1" applyAlignment="1">
      <alignment vertical="center"/>
    </xf>
    <xf numFmtId="0" fontId="13" fillId="0" borderId="0" xfId="0" applyFont="1" applyAlignment="1" applyProtection="1">
      <alignment horizontal="center"/>
      <protection/>
    </xf>
    <xf numFmtId="0" fontId="14" fillId="0" borderId="0" xfId="0" applyFont="1" applyAlignment="1" applyProtection="1">
      <alignment horizontal="center"/>
      <protection/>
    </xf>
    <xf numFmtId="0" fontId="13" fillId="0" borderId="20" xfId="0" applyFont="1" applyBorder="1" applyAlignment="1" applyProtection="1">
      <alignment horizontal="center"/>
      <protection/>
    </xf>
    <xf numFmtId="0" fontId="13" fillId="0" borderId="10" xfId="0" applyFont="1" applyBorder="1" applyAlignment="1" applyProtection="1">
      <alignment horizontal="center"/>
      <protection/>
    </xf>
    <xf numFmtId="0" fontId="13" fillId="0" borderId="11" xfId="0" applyFont="1" applyBorder="1" applyAlignment="1" applyProtection="1">
      <alignment horizontal="center"/>
      <protection/>
    </xf>
    <xf numFmtId="0" fontId="13" fillId="0" borderId="12" xfId="0" applyFont="1" applyBorder="1" applyAlignment="1" applyProtection="1">
      <alignment horizontal="center"/>
      <protection/>
    </xf>
    <xf numFmtId="0" fontId="13" fillId="0" borderId="0" xfId="0" applyFont="1" applyAlignment="1" applyProtection="1">
      <alignment horizontal="left" vertical="center" wrapText="1"/>
      <protection/>
    </xf>
    <xf numFmtId="37" fontId="6" fillId="0" borderId="21" xfId="0" applyNumberFormat="1" applyFont="1" applyBorder="1" applyAlignment="1" applyProtection="1" quotePrefix="1">
      <alignment horizontal="left"/>
      <protection/>
    </xf>
    <xf numFmtId="0" fontId="13" fillId="0" borderId="19" xfId="0" applyFont="1" applyBorder="1" applyAlignment="1">
      <alignment horizontal="center" vertical="center" wrapText="1"/>
    </xf>
    <xf numFmtId="0" fontId="15" fillId="0" borderId="17" xfId="0" applyFont="1" applyBorder="1" applyAlignment="1">
      <alignment horizontal="center" vertical="center" wrapText="1"/>
    </xf>
    <xf numFmtId="0" fontId="4" fillId="0" borderId="21" xfId="0" applyFont="1" applyBorder="1" applyAlignment="1" applyProtection="1">
      <alignment horizontal="left" vertical="center" wrapText="1"/>
      <protection/>
    </xf>
    <xf numFmtId="0" fontId="0" fillId="0" borderId="21" xfId="0" applyFont="1" applyBorder="1" applyAlignment="1">
      <alignment vertical="center" wrapText="1"/>
    </xf>
    <xf numFmtId="37" fontId="4" fillId="0" borderId="0" xfId="0" applyNumberFormat="1" applyFont="1" applyAlignment="1">
      <alignment horizontal="left"/>
    </xf>
    <xf numFmtId="0" fontId="6" fillId="0" borderId="21" xfId="0" applyFont="1" applyBorder="1" applyAlignment="1">
      <alignment vertical="center"/>
    </xf>
    <xf numFmtId="0" fontId="6" fillId="0" borderId="0" xfId="0" applyFont="1" applyAlignment="1" applyProtection="1">
      <alignment horizontal="left" vertical="center" wrapText="1"/>
      <protection/>
    </xf>
    <xf numFmtId="0" fontId="0" fillId="0" borderId="0" xfId="0" applyAlignment="1">
      <alignment vertical="center" wrapText="1"/>
    </xf>
    <xf numFmtId="0" fontId="15" fillId="0" borderId="17" xfId="0" applyFont="1" applyBorder="1" applyAlignment="1">
      <alignment vertical="center"/>
    </xf>
    <xf numFmtId="0" fontId="13" fillId="0" borderId="10" xfId="0" applyFont="1" applyBorder="1" applyAlignment="1" applyProtection="1">
      <alignment horizontal="left" vertical="center" indent="5"/>
      <protection/>
    </xf>
    <xf numFmtId="0" fontId="15" fillId="0" borderId="12" xfId="0" applyFont="1" applyBorder="1" applyAlignment="1">
      <alignment horizontal="left" vertical="center" indent="5"/>
    </xf>
    <xf numFmtId="0" fontId="4" fillId="0" borderId="21" xfId="0" applyFont="1" applyBorder="1" applyAlignment="1" applyProtection="1">
      <alignment horizontal="left" vertical="center"/>
      <protection/>
    </xf>
    <xf numFmtId="0" fontId="0" fillId="0" borderId="21" xfId="0" applyFont="1" applyBorder="1" applyAlignment="1">
      <alignment vertical="center"/>
    </xf>
    <xf numFmtId="0" fontId="4" fillId="0" borderId="0" xfId="0" applyFont="1" applyAlignment="1" applyProtection="1">
      <alignment horizontal="left" vertical="center"/>
      <protection/>
    </xf>
    <xf numFmtId="0" fontId="0"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4" fillId="0" borderId="0" xfId="0" applyFont="1" applyAlignment="1" applyProtection="1">
      <alignment horizontal="left" vertical="center" wrapText="1"/>
      <protection/>
    </xf>
    <xf numFmtId="0" fontId="13" fillId="0" borderId="14" xfId="0" applyFont="1" applyBorder="1" applyAlignment="1" applyProtection="1">
      <alignment horizontal="center" vertical="center"/>
      <protection/>
    </xf>
    <xf numFmtId="0" fontId="15" fillId="0" borderId="14" xfId="0" applyFont="1" applyBorder="1" applyAlignment="1">
      <alignment vertical="center"/>
    </xf>
    <xf numFmtId="0" fontId="0" fillId="0" borderId="14" xfId="0" applyBorder="1" applyAlignment="1">
      <alignment vertical="center"/>
    </xf>
    <xf numFmtId="0" fontId="0" fillId="0" borderId="17" xfId="0" applyBorder="1" applyAlignment="1">
      <alignment vertical="center"/>
    </xf>
    <xf numFmtId="0" fontId="13" fillId="0" borderId="0" xfId="0" applyFont="1" applyAlignment="1">
      <alignment horizontal="center"/>
    </xf>
    <xf numFmtId="0" fontId="13" fillId="0" borderId="0" xfId="0" applyFont="1" applyAlignment="1">
      <alignment wrapText="1"/>
    </xf>
    <xf numFmtId="0" fontId="13" fillId="0" borderId="15" xfId="0" applyFont="1" applyBorder="1" applyAlignment="1">
      <alignment horizontal="center"/>
    </xf>
    <xf numFmtId="0" fontId="13" fillId="0" borderId="19" xfId="0" applyFont="1" applyBorder="1" applyAlignment="1">
      <alignment horizontal="center" vertical="center"/>
    </xf>
    <xf numFmtId="0" fontId="13" fillId="0" borderId="17" xfId="0" applyFont="1" applyBorder="1" applyAlignment="1">
      <alignment horizontal="center" vertical="center"/>
    </xf>
    <xf numFmtId="167" fontId="13" fillId="0" borderId="16" xfId="0" applyNumberFormat="1" applyFont="1" applyBorder="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T115"/>
  <sheetViews>
    <sheetView tabSelected="1" zoomScalePageLayoutView="0" workbookViewId="0" topLeftCell="A1">
      <selection activeCell="A1" sqref="A1"/>
    </sheetView>
  </sheetViews>
  <sheetFormatPr defaultColWidth="9.33203125" defaultRowHeight="12.75"/>
  <cols>
    <col min="1" max="1" width="4.83203125" style="18" customWidth="1"/>
    <col min="2" max="2" width="96.33203125" style="18" customWidth="1"/>
    <col min="3" max="16384" width="9.33203125" style="18" customWidth="1"/>
  </cols>
  <sheetData>
    <row r="1" ht="15.75">
      <c r="B1" s="200" t="s">
        <v>346</v>
      </c>
    </row>
    <row r="2" ht="15.75">
      <c r="A2" s="180" t="s">
        <v>269</v>
      </c>
    </row>
    <row r="3" ht="15.75">
      <c r="B3" s="164" t="s">
        <v>11</v>
      </c>
    </row>
    <row r="4" ht="15">
      <c r="B4" s="163" t="s">
        <v>12</v>
      </c>
    </row>
    <row r="5" ht="15">
      <c r="B5" s="163" t="s">
        <v>295</v>
      </c>
    </row>
    <row r="7" ht="15.75">
      <c r="B7" s="164" t="s">
        <v>27</v>
      </c>
    </row>
    <row r="8" ht="18">
      <c r="B8" s="163" t="s">
        <v>268</v>
      </c>
    </row>
    <row r="9" ht="15">
      <c r="B9" s="163" t="s">
        <v>294</v>
      </c>
    </row>
    <row r="11" ht="15.75">
      <c r="B11" s="214" t="s">
        <v>333</v>
      </c>
    </row>
    <row r="12" ht="15">
      <c r="B12" s="165" t="s">
        <v>33</v>
      </c>
    </row>
    <row r="13" ht="15">
      <c r="B13" s="165" t="s">
        <v>285</v>
      </c>
    </row>
    <row r="15" ht="15.75">
      <c r="B15" s="214" t="s">
        <v>334</v>
      </c>
    </row>
    <row r="16" ht="15">
      <c r="B16" s="165" t="s">
        <v>242</v>
      </c>
    </row>
    <row r="17" ht="15">
      <c r="B17" s="165" t="s">
        <v>285</v>
      </c>
    </row>
    <row r="19" ht="15.75">
      <c r="B19" s="214" t="s">
        <v>70</v>
      </c>
    </row>
    <row r="20" ht="15">
      <c r="B20" s="165" t="s">
        <v>242</v>
      </c>
    </row>
    <row r="21" ht="15">
      <c r="B21" s="165" t="s">
        <v>293</v>
      </c>
    </row>
    <row r="23" ht="15.75">
      <c r="B23" s="214" t="s">
        <v>335</v>
      </c>
    </row>
    <row r="24" ht="15">
      <c r="B24" s="165" t="s">
        <v>242</v>
      </c>
    </row>
    <row r="25" ht="15">
      <c r="B25" s="165" t="s">
        <v>292</v>
      </c>
    </row>
    <row r="27" ht="15.75">
      <c r="B27" s="164" t="s">
        <v>336</v>
      </c>
    </row>
    <row r="28" ht="15">
      <c r="B28" s="163" t="s">
        <v>243</v>
      </c>
    </row>
    <row r="29" ht="15">
      <c r="B29" s="163" t="s">
        <v>290</v>
      </c>
    </row>
    <row r="30" ht="15">
      <c r="B30" s="163" t="s">
        <v>323</v>
      </c>
    </row>
    <row r="32" spans="2:20" ht="15.75">
      <c r="B32" s="164" t="s">
        <v>181</v>
      </c>
      <c r="C32" s="163"/>
      <c r="D32" s="163"/>
      <c r="E32" s="163"/>
      <c r="F32" s="163"/>
      <c r="G32" s="163"/>
      <c r="H32" s="163"/>
      <c r="I32" s="163"/>
      <c r="J32" s="163"/>
      <c r="K32" s="163"/>
      <c r="L32" s="163"/>
      <c r="M32" s="163"/>
      <c r="N32" s="163"/>
      <c r="O32" s="163"/>
      <c r="P32" s="163"/>
      <c r="Q32" s="163"/>
      <c r="R32" s="163"/>
      <c r="S32" s="163"/>
      <c r="T32" s="163"/>
    </row>
    <row r="33" spans="2:20" ht="15.75">
      <c r="B33" s="163" t="s">
        <v>180</v>
      </c>
      <c r="C33" s="164"/>
      <c r="D33" s="164"/>
      <c r="E33" s="164"/>
      <c r="F33" s="164"/>
      <c r="G33" s="164"/>
      <c r="H33" s="164"/>
      <c r="I33" s="164"/>
      <c r="J33" s="164"/>
      <c r="K33" s="164"/>
      <c r="L33" s="164"/>
      <c r="M33" s="164"/>
      <c r="N33" s="164"/>
      <c r="O33" s="164"/>
      <c r="P33" s="164"/>
      <c r="Q33" s="164"/>
      <c r="R33" s="164"/>
      <c r="S33" s="164"/>
      <c r="T33" s="164"/>
    </row>
    <row r="34" spans="2:20" ht="15">
      <c r="B34" s="157" t="s">
        <v>325</v>
      </c>
      <c r="C34" s="157"/>
      <c r="D34" s="157"/>
      <c r="E34" s="157"/>
      <c r="F34" s="157"/>
      <c r="G34" s="157"/>
      <c r="H34" s="157"/>
      <c r="I34" s="157"/>
      <c r="J34" s="157"/>
      <c r="K34" s="157"/>
      <c r="L34" s="157"/>
      <c r="M34" s="157"/>
      <c r="N34" s="157"/>
      <c r="O34" s="157"/>
      <c r="P34" s="157"/>
      <c r="Q34" s="157"/>
      <c r="R34" s="157"/>
      <c r="S34" s="157"/>
      <c r="T34" s="157"/>
    </row>
    <row r="36" ht="15.75">
      <c r="B36" s="164" t="s">
        <v>337</v>
      </c>
    </row>
    <row r="37" ht="15">
      <c r="B37" s="163" t="s">
        <v>79</v>
      </c>
    </row>
    <row r="38" ht="15">
      <c r="B38" s="163" t="s">
        <v>285</v>
      </c>
    </row>
    <row r="40" ht="15.75">
      <c r="B40" s="164" t="s">
        <v>338</v>
      </c>
    </row>
    <row r="41" ht="15">
      <c r="B41" s="163" t="s">
        <v>91</v>
      </c>
    </row>
    <row r="42" ht="15">
      <c r="B42" s="163" t="s">
        <v>253</v>
      </c>
    </row>
    <row r="43" ht="15">
      <c r="B43" s="163" t="s">
        <v>254</v>
      </c>
    </row>
    <row r="44" ht="15">
      <c r="B44" s="163" t="s">
        <v>291</v>
      </c>
    </row>
    <row r="46" ht="15.75">
      <c r="B46" s="164" t="s">
        <v>109</v>
      </c>
    </row>
    <row r="47" ht="15">
      <c r="B47" s="163" t="s">
        <v>110</v>
      </c>
    </row>
    <row r="48" ht="15">
      <c r="B48" s="163" t="s">
        <v>327</v>
      </c>
    </row>
    <row r="50" ht="15.75">
      <c r="B50" s="164" t="s">
        <v>113</v>
      </c>
    </row>
    <row r="51" ht="15">
      <c r="B51" s="163" t="s">
        <v>114</v>
      </c>
    </row>
    <row r="52" ht="15">
      <c r="B52" s="163" t="s">
        <v>285</v>
      </c>
    </row>
    <row r="54" ht="15.75">
      <c r="B54" s="164" t="s">
        <v>123</v>
      </c>
    </row>
    <row r="55" ht="15">
      <c r="B55" s="163" t="s">
        <v>244</v>
      </c>
    </row>
    <row r="56" ht="15">
      <c r="B56" s="163" t="s">
        <v>285</v>
      </c>
    </row>
    <row r="58" ht="15.75">
      <c r="B58" s="164" t="s">
        <v>339</v>
      </c>
    </row>
    <row r="59" ht="15">
      <c r="B59" s="186" t="s">
        <v>161</v>
      </c>
    </row>
    <row r="60" ht="15">
      <c r="B60" s="163" t="s">
        <v>285</v>
      </c>
    </row>
    <row r="62" ht="15.75">
      <c r="B62" s="164" t="s">
        <v>340</v>
      </c>
    </row>
    <row r="63" ht="15">
      <c r="B63" s="163" t="s">
        <v>126</v>
      </c>
    </row>
    <row r="64" ht="15">
      <c r="B64" s="163" t="s">
        <v>285</v>
      </c>
    </row>
    <row r="66" ht="15.75">
      <c r="B66" s="164" t="s">
        <v>341</v>
      </c>
    </row>
    <row r="67" ht="15">
      <c r="B67" s="163" t="s">
        <v>126</v>
      </c>
    </row>
    <row r="68" ht="15">
      <c r="B68" s="163" t="s">
        <v>289</v>
      </c>
    </row>
    <row r="70" ht="15.75">
      <c r="B70" s="164" t="s">
        <v>342</v>
      </c>
    </row>
    <row r="71" ht="15">
      <c r="B71" s="163" t="s">
        <v>126</v>
      </c>
    </row>
    <row r="72" ht="15">
      <c r="B72" s="163" t="s">
        <v>288</v>
      </c>
    </row>
    <row r="74" ht="15.75">
      <c r="B74" s="164" t="s">
        <v>343</v>
      </c>
    </row>
    <row r="75" ht="15">
      <c r="B75" s="163" t="s">
        <v>126</v>
      </c>
    </row>
    <row r="76" ht="15">
      <c r="B76" s="163" t="s">
        <v>287</v>
      </c>
    </row>
    <row r="78" ht="15.75">
      <c r="B78" s="164" t="s">
        <v>147</v>
      </c>
    </row>
    <row r="79" ht="15">
      <c r="B79" s="163" t="s">
        <v>126</v>
      </c>
    </row>
    <row r="80" ht="15">
      <c r="B80" s="163" t="s">
        <v>286</v>
      </c>
    </row>
    <row r="82" ht="15.75">
      <c r="B82" s="164" t="s">
        <v>344</v>
      </c>
    </row>
    <row r="83" ht="15">
      <c r="B83" s="163" t="s">
        <v>151</v>
      </c>
    </row>
    <row r="84" ht="15">
      <c r="B84" s="163" t="s">
        <v>188</v>
      </c>
    </row>
    <row r="85" ht="15">
      <c r="B85" s="163" t="s">
        <v>285</v>
      </c>
    </row>
    <row r="87" spans="2:5" ht="16.5">
      <c r="B87" s="171" t="s">
        <v>256</v>
      </c>
      <c r="C87" s="181"/>
      <c r="D87" s="181"/>
      <c r="E87" s="181"/>
    </row>
    <row r="88" spans="2:5" ht="16.5">
      <c r="B88" s="171" t="s">
        <v>345</v>
      </c>
      <c r="C88" s="181"/>
      <c r="D88" s="181"/>
      <c r="E88" s="181"/>
    </row>
    <row r="91" ht="15">
      <c r="B91" s="163"/>
    </row>
    <row r="93" ht="15">
      <c r="B93" s="185"/>
    </row>
    <row r="94" ht="15">
      <c r="B94" s="163"/>
    </row>
    <row r="97" ht="15">
      <c r="B97" s="163"/>
    </row>
    <row r="100" ht="15">
      <c r="B100" s="163"/>
    </row>
    <row r="102" ht="15">
      <c r="B102" s="171"/>
    </row>
    <row r="103" ht="15">
      <c r="B103" s="184"/>
    </row>
    <row r="104" ht="15">
      <c r="B104" s="171"/>
    </row>
    <row r="106" ht="15">
      <c r="B106" s="171"/>
    </row>
    <row r="107" ht="15">
      <c r="B107" s="171"/>
    </row>
    <row r="108" ht="15">
      <c r="B108" s="171"/>
    </row>
    <row r="110" ht="15">
      <c r="B110" s="171"/>
    </row>
    <row r="111" ht="15">
      <c r="B111" s="171"/>
    </row>
    <row r="112" ht="15">
      <c r="B112" s="171"/>
    </row>
    <row r="114" ht="15.75">
      <c r="B114" s="180"/>
    </row>
    <row r="115" ht="15.75">
      <c r="B115" s="180"/>
    </row>
  </sheetData>
  <sheetProtection/>
  <printOptions horizontalCentered="1"/>
  <pageMargins left="0" right="0" top="0.75" bottom="0.75" header="0.25" footer="0.25"/>
  <pageSetup horizontalDpi="600" verticalDpi="600" orientation="portrait" r:id="rId1"/>
  <headerFooter alignWithMargins="0">
    <oddHeader>&amp;L&amp;"Arial,Regular"&amp;D</oddHeader>
    <oddFooter>&amp;L&amp;"Arial,Regular"&amp;Z&amp;F</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Q25"/>
  <sheetViews>
    <sheetView zoomScalePageLayoutView="0" workbookViewId="0" topLeftCell="A1">
      <selection activeCell="A1" sqref="A1"/>
    </sheetView>
  </sheetViews>
  <sheetFormatPr defaultColWidth="9.33203125" defaultRowHeight="12.75"/>
  <cols>
    <col min="1" max="1" width="4.66015625" style="18" customWidth="1"/>
    <col min="2" max="2" width="13.83203125" style="18" customWidth="1"/>
    <col min="3" max="12" width="7.5" style="18" bestFit="1" customWidth="1"/>
    <col min="13" max="16" width="7.5" style="18" customWidth="1"/>
    <col min="17" max="16384" width="9.33203125" style="18" customWidth="1"/>
  </cols>
  <sheetData>
    <row r="1" ht="15.75">
      <c r="A1" s="30"/>
    </row>
    <row r="2" spans="2:16" ht="15">
      <c r="B2" s="239" t="s">
        <v>181</v>
      </c>
      <c r="C2" s="239"/>
      <c r="D2" s="239"/>
      <c r="E2" s="239"/>
      <c r="F2" s="239"/>
      <c r="G2" s="239"/>
      <c r="H2" s="239"/>
      <c r="I2" s="239"/>
      <c r="J2" s="239"/>
      <c r="K2" s="239"/>
      <c r="L2" s="239"/>
      <c r="M2" s="239"/>
      <c r="N2" s="239"/>
      <c r="O2" s="239"/>
      <c r="P2" s="239"/>
    </row>
    <row r="3" spans="2:16" ht="15.75">
      <c r="B3" s="240" t="s">
        <v>180</v>
      </c>
      <c r="C3" s="240"/>
      <c r="D3" s="240"/>
      <c r="E3" s="240"/>
      <c r="F3" s="240"/>
      <c r="G3" s="240"/>
      <c r="H3" s="240"/>
      <c r="I3" s="240"/>
      <c r="J3" s="240"/>
      <c r="K3" s="240"/>
      <c r="L3" s="240"/>
      <c r="M3" s="240"/>
      <c r="N3" s="240"/>
      <c r="O3" s="240"/>
      <c r="P3" s="240"/>
    </row>
    <row r="4" spans="2:16" ht="15">
      <c r="B4" s="241" t="s">
        <v>325</v>
      </c>
      <c r="C4" s="241"/>
      <c r="D4" s="241"/>
      <c r="E4" s="241"/>
      <c r="F4" s="241"/>
      <c r="G4" s="241"/>
      <c r="H4" s="241"/>
      <c r="I4" s="241"/>
      <c r="J4" s="241"/>
      <c r="K4" s="241"/>
      <c r="L4" s="241"/>
      <c r="M4" s="241"/>
      <c r="N4" s="241"/>
      <c r="O4" s="241"/>
      <c r="P4" s="241"/>
    </row>
    <row r="5" spans="2:16" ht="15">
      <c r="B5" s="58" t="s">
        <v>73</v>
      </c>
      <c r="C5" s="59" t="s">
        <v>74</v>
      </c>
      <c r="D5" s="188"/>
      <c r="E5" s="188"/>
      <c r="F5" s="188"/>
      <c r="G5" s="188"/>
      <c r="H5" s="188"/>
      <c r="I5" s="188"/>
      <c r="J5" s="188"/>
      <c r="K5" s="188"/>
      <c r="L5" s="188"/>
      <c r="M5" s="188"/>
      <c r="N5" s="188"/>
      <c r="O5" s="188"/>
      <c r="P5" s="206"/>
    </row>
    <row r="6" spans="2:16" ht="15">
      <c r="B6" s="63" t="s">
        <v>75</v>
      </c>
      <c r="C6" s="64">
        <v>1950</v>
      </c>
      <c r="D6" s="64">
        <v>1960</v>
      </c>
      <c r="E6" s="65">
        <v>1970</v>
      </c>
      <c r="F6" s="65">
        <v>1980</v>
      </c>
      <c r="G6" s="65">
        <v>1990</v>
      </c>
      <c r="H6" s="65">
        <v>1991</v>
      </c>
      <c r="I6" s="65">
        <v>1992</v>
      </c>
      <c r="J6" s="65">
        <v>1993</v>
      </c>
      <c r="K6" s="65">
        <v>1994</v>
      </c>
      <c r="L6" s="65">
        <v>1995</v>
      </c>
      <c r="M6" s="33">
        <v>1996</v>
      </c>
      <c r="N6" s="33">
        <v>1997</v>
      </c>
      <c r="O6" s="33">
        <v>1998</v>
      </c>
      <c r="P6" s="33">
        <v>1999</v>
      </c>
    </row>
    <row r="7" spans="2:16" ht="15">
      <c r="B7" s="66" t="s">
        <v>30</v>
      </c>
      <c r="C7" s="39"/>
      <c r="D7" s="39"/>
      <c r="E7" s="39"/>
      <c r="F7" s="39"/>
      <c r="G7" s="39"/>
      <c r="H7" s="39"/>
      <c r="I7" s="39"/>
      <c r="J7" s="39"/>
      <c r="K7" s="67"/>
      <c r="L7" s="67"/>
      <c r="M7" s="55"/>
      <c r="N7" s="55"/>
      <c r="O7" s="39"/>
      <c r="P7" s="39"/>
    </row>
    <row r="8" spans="2:16" ht="15">
      <c r="B8" s="68" t="s">
        <v>76</v>
      </c>
      <c r="C8" s="39">
        <v>66.2</v>
      </c>
      <c r="D8" s="39">
        <v>67.5</v>
      </c>
      <c r="E8" s="39">
        <v>68.2</v>
      </c>
      <c r="F8" s="39">
        <v>71</v>
      </c>
      <c r="G8" s="39">
        <v>73.1</v>
      </c>
      <c r="H8" s="39">
        <v>73.2</v>
      </c>
      <c r="I8" s="39">
        <v>73.5</v>
      </c>
      <c r="J8" s="39">
        <v>73.5</v>
      </c>
      <c r="K8" s="69">
        <v>73.8</v>
      </c>
      <c r="L8" s="69">
        <v>74</v>
      </c>
      <c r="M8" s="55">
        <v>74.3</v>
      </c>
      <c r="N8" s="55">
        <v>74.5</v>
      </c>
      <c r="O8" s="39">
        <v>74.4</v>
      </c>
      <c r="P8" s="39">
        <v>74.5</v>
      </c>
    </row>
    <row r="9" spans="2:16" ht="15">
      <c r="B9" s="53" t="s">
        <v>77</v>
      </c>
      <c r="C9" s="45">
        <v>71.9</v>
      </c>
      <c r="D9" s="45">
        <v>74</v>
      </c>
      <c r="E9" s="45">
        <v>75.3</v>
      </c>
      <c r="F9" s="45">
        <v>77.6</v>
      </c>
      <c r="G9" s="45">
        <v>79</v>
      </c>
      <c r="H9" s="45">
        <v>79</v>
      </c>
      <c r="I9" s="45">
        <v>79.5</v>
      </c>
      <c r="J9" s="45">
        <v>79.3</v>
      </c>
      <c r="K9" s="70">
        <v>79.3</v>
      </c>
      <c r="L9" s="70">
        <v>79.4</v>
      </c>
      <c r="M9" s="46">
        <v>79.5</v>
      </c>
      <c r="N9" s="46">
        <v>79.7</v>
      </c>
      <c r="O9" s="45">
        <v>79.7</v>
      </c>
      <c r="P9" s="45">
        <v>79.6</v>
      </c>
    </row>
    <row r="10" spans="2:16" ht="15">
      <c r="B10" s="66" t="s">
        <v>31</v>
      </c>
      <c r="C10" s="39"/>
      <c r="D10" s="39"/>
      <c r="E10" s="39"/>
      <c r="F10" s="39"/>
      <c r="G10" s="39"/>
      <c r="H10" s="39"/>
      <c r="I10" s="39"/>
      <c r="J10" s="39"/>
      <c r="K10" s="69"/>
      <c r="L10" s="69"/>
      <c r="M10" s="55"/>
      <c r="N10" s="55"/>
      <c r="O10" s="39"/>
      <c r="P10" s="39"/>
    </row>
    <row r="11" spans="2:16" ht="15">
      <c r="B11" s="68" t="s">
        <v>76</v>
      </c>
      <c r="C11" s="39">
        <v>60.4</v>
      </c>
      <c r="D11" s="39">
        <v>63.6</v>
      </c>
      <c r="E11" s="39">
        <v>59.9</v>
      </c>
      <c r="F11" s="39">
        <v>63.6</v>
      </c>
      <c r="G11" s="39">
        <v>63.9</v>
      </c>
      <c r="H11" s="39">
        <v>63.7</v>
      </c>
      <c r="I11" s="39">
        <v>64.4</v>
      </c>
      <c r="J11" s="39">
        <v>63.8</v>
      </c>
      <c r="K11" s="69">
        <v>63.8</v>
      </c>
      <c r="L11" s="69">
        <v>64.4</v>
      </c>
      <c r="M11" s="55">
        <v>66.5</v>
      </c>
      <c r="N11" s="55">
        <v>66.4</v>
      </c>
      <c r="O11" s="39">
        <v>66.4</v>
      </c>
      <c r="P11" s="39">
        <v>66.1</v>
      </c>
    </row>
    <row r="12" spans="2:16" ht="15">
      <c r="B12" s="53" t="s">
        <v>77</v>
      </c>
      <c r="C12" s="45">
        <v>63.4</v>
      </c>
      <c r="D12" s="45">
        <v>67.7</v>
      </c>
      <c r="E12" s="45">
        <v>68.3</v>
      </c>
      <c r="F12" s="45">
        <v>72.3</v>
      </c>
      <c r="G12" s="45">
        <v>73.2</v>
      </c>
      <c r="H12" s="45">
        <v>73.1</v>
      </c>
      <c r="I12" s="45">
        <v>73.2</v>
      </c>
      <c r="J12" s="45">
        <v>73</v>
      </c>
      <c r="K12" s="70">
        <v>73.5</v>
      </c>
      <c r="L12" s="70">
        <v>73.6</v>
      </c>
      <c r="M12" s="46">
        <v>74.1</v>
      </c>
      <c r="N12" s="46">
        <v>74</v>
      </c>
      <c r="O12" s="45">
        <v>74.4</v>
      </c>
      <c r="P12" s="45">
        <v>74</v>
      </c>
    </row>
    <row r="13" spans="2:16" ht="15">
      <c r="B13" s="204"/>
      <c r="C13" s="40"/>
      <c r="D13" s="40"/>
      <c r="E13" s="40"/>
      <c r="F13" s="40"/>
      <c r="G13" s="40"/>
      <c r="H13" s="40"/>
      <c r="I13" s="40"/>
      <c r="J13" s="40"/>
      <c r="K13" s="205"/>
      <c r="L13" s="205"/>
      <c r="M13" s="40"/>
      <c r="N13" s="40"/>
      <c r="O13" s="40"/>
      <c r="P13" s="40"/>
    </row>
    <row r="14" spans="2:16" ht="15">
      <c r="B14" s="58" t="s">
        <v>73</v>
      </c>
      <c r="C14" s="242" t="s">
        <v>74</v>
      </c>
      <c r="D14" s="243"/>
      <c r="E14" s="243"/>
      <c r="F14" s="243"/>
      <c r="G14" s="243"/>
      <c r="H14" s="243"/>
      <c r="I14" s="243"/>
      <c r="J14" s="243"/>
      <c r="K14" s="243"/>
      <c r="L14" s="244"/>
      <c r="M14" s="211"/>
      <c r="N14" s="211"/>
      <c r="O14" s="211"/>
      <c r="P14" s="211"/>
    </row>
    <row r="15" spans="2:17" ht="15">
      <c r="B15" s="63" t="s">
        <v>75</v>
      </c>
      <c r="C15" s="33">
        <v>2000</v>
      </c>
      <c r="D15" s="33">
        <v>2001</v>
      </c>
      <c r="E15" s="33">
        <v>2002</v>
      </c>
      <c r="F15" s="33">
        <v>2003</v>
      </c>
      <c r="G15" s="33">
        <v>2004</v>
      </c>
      <c r="H15" s="33">
        <v>2005</v>
      </c>
      <c r="I15" s="33">
        <v>2006</v>
      </c>
      <c r="J15" s="33">
        <v>2007</v>
      </c>
      <c r="K15" s="33">
        <v>2008</v>
      </c>
      <c r="L15" s="33">
        <v>2009</v>
      </c>
      <c r="M15" s="209"/>
      <c r="N15" s="209"/>
      <c r="O15" s="209"/>
      <c r="P15" s="209"/>
      <c r="Q15" s="210"/>
    </row>
    <row r="16" spans="2:17" ht="15">
      <c r="B16" s="66" t="s">
        <v>30</v>
      </c>
      <c r="C16" s="39"/>
      <c r="D16" s="39"/>
      <c r="E16" s="39"/>
      <c r="F16" s="39"/>
      <c r="G16" s="39"/>
      <c r="H16" s="39"/>
      <c r="I16" s="39"/>
      <c r="J16" s="39"/>
      <c r="K16" s="39"/>
      <c r="L16" s="55"/>
      <c r="M16" s="40"/>
      <c r="N16" s="40"/>
      <c r="O16" s="40"/>
      <c r="P16" s="40"/>
      <c r="Q16" s="210"/>
    </row>
    <row r="17" spans="2:17" ht="15">
      <c r="B17" s="68" t="s">
        <v>76</v>
      </c>
      <c r="C17" s="39">
        <v>74.8</v>
      </c>
      <c r="D17" s="39">
        <v>75</v>
      </c>
      <c r="E17" s="39">
        <v>75.2</v>
      </c>
      <c r="F17" s="39">
        <v>75.3</v>
      </c>
      <c r="G17" s="39">
        <v>75.7</v>
      </c>
      <c r="H17" s="39">
        <v>75.8</v>
      </c>
      <c r="I17" s="39">
        <v>76</v>
      </c>
      <c r="J17" s="39">
        <v>76.1</v>
      </c>
      <c r="K17" s="39">
        <v>76.2</v>
      </c>
      <c r="L17" s="55">
        <v>76.5</v>
      </c>
      <c r="M17" s="40"/>
      <c r="N17" s="40"/>
      <c r="O17" s="40"/>
      <c r="P17" s="40"/>
      <c r="Q17" s="210"/>
    </row>
    <row r="18" spans="2:17" ht="15">
      <c r="B18" s="53" t="s">
        <v>77</v>
      </c>
      <c r="C18" s="45">
        <v>79.6</v>
      </c>
      <c r="D18" s="45">
        <v>80</v>
      </c>
      <c r="E18" s="45">
        <v>79.8</v>
      </c>
      <c r="F18" s="45">
        <v>80.1</v>
      </c>
      <c r="G18" s="45">
        <v>80.3</v>
      </c>
      <c r="H18" s="45">
        <v>80.1</v>
      </c>
      <c r="I18" s="45">
        <v>80.4</v>
      </c>
      <c r="J18" s="45">
        <v>80.7</v>
      </c>
      <c r="K18" s="45">
        <v>80.6</v>
      </c>
      <c r="L18" s="46">
        <v>80.9</v>
      </c>
      <c r="M18" s="40"/>
      <c r="N18" s="40"/>
      <c r="O18" s="40"/>
      <c r="P18" s="40"/>
      <c r="Q18" s="210"/>
    </row>
    <row r="19" spans="2:17" ht="15">
      <c r="B19" s="66" t="s">
        <v>31</v>
      </c>
      <c r="C19" s="39"/>
      <c r="D19" s="39"/>
      <c r="E19" s="39"/>
      <c r="F19" s="39"/>
      <c r="G19" s="39"/>
      <c r="H19" s="39"/>
      <c r="I19" s="39"/>
      <c r="J19" s="39"/>
      <c r="K19" s="39"/>
      <c r="L19" s="55"/>
      <c r="M19" s="40"/>
      <c r="N19" s="40"/>
      <c r="O19" s="40"/>
      <c r="P19" s="40"/>
      <c r="Q19" s="210"/>
    </row>
    <row r="20" spans="2:17" ht="15">
      <c r="B20" s="68" t="s">
        <v>76</v>
      </c>
      <c r="C20" s="39">
        <v>66.9</v>
      </c>
      <c r="D20" s="39">
        <v>68</v>
      </c>
      <c r="E20" s="39">
        <v>67.3</v>
      </c>
      <c r="F20" s="39">
        <v>67.8</v>
      </c>
      <c r="G20" s="39">
        <v>68.5</v>
      </c>
      <c r="H20" s="39">
        <v>68</v>
      </c>
      <c r="I20" s="39">
        <v>68.3</v>
      </c>
      <c r="J20" s="39">
        <v>68.5</v>
      </c>
      <c r="K20" s="39">
        <v>68.9</v>
      </c>
      <c r="L20" s="55">
        <v>69</v>
      </c>
      <c r="M20" s="40"/>
      <c r="N20" s="40"/>
      <c r="O20" s="40"/>
      <c r="P20" s="40"/>
      <c r="Q20" s="210"/>
    </row>
    <row r="21" spans="2:17" ht="15">
      <c r="B21" s="53" t="s">
        <v>77</v>
      </c>
      <c r="C21" s="45">
        <v>74.4</v>
      </c>
      <c r="D21" s="45">
        <v>74.3</v>
      </c>
      <c r="E21" s="45">
        <v>74.2</v>
      </c>
      <c r="F21" s="45">
        <v>75</v>
      </c>
      <c r="G21" s="45">
        <v>75</v>
      </c>
      <c r="H21" s="45">
        <v>75.1</v>
      </c>
      <c r="I21" s="45">
        <v>75.4</v>
      </c>
      <c r="J21" s="45">
        <v>75.4</v>
      </c>
      <c r="K21" s="45">
        <v>75.7</v>
      </c>
      <c r="L21" s="46">
        <v>76.3</v>
      </c>
      <c r="M21" s="40"/>
      <c r="N21" s="40"/>
      <c r="O21" s="40"/>
      <c r="P21" s="40"/>
      <c r="Q21" s="210"/>
    </row>
    <row r="22" spans="2:16" ht="15">
      <c r="B22" s="204"/>
      <c r="C22" s="40"/>
      <c r="D22" s="40"/>
      <c r="E22" s="40"/>
      <c r="F22" s="40"/>
      <c r="G22" s="40"/>
      <c r="H22" s="40"/>
      <c r="I22" s="40"/>
      <c r="J22" s="40"/>
      <c r="K22" s="205"/>
      <c r="L22" s="205"/>
      <c r="M22" s="40"/>
      <c r="N22" s="40"/>
      <c r="O22" s="40"/>
      <c r="P22" s="40"/>
    </row>
    <row r="23" spans="2:16" ht="15.75">
      <c r="B23" s="237" t="s">
        <v>166</v>
      </c>
      <c r="C23" s="238"/>
      <c r="D23" s="238"/>
      <c r="E23" s="238"/>
      <c r="F23" s="238"/>
      <c r="G23" s="238"/>
      <c r="H23" s="238"/>
      <c r="I23" s="238"/>
      <c r="J23" s="238"/>
      <c r="K23" s="238"/>
      <c r="L23" s="238"/>
      <c r="M23" s="238"/>
      <c r="N23" s="238"/>
      <c r="O23" s="238"/>
      <c r="P23" s="238"/>
    </row>
    <row r="24" spans="2:16" ht="15">
      <c r="B24" s="245" t="s">
        <v>326</v>
      </c>
      <c r="C24" s="245"/>
      <c r="D24" s="245"/>
      <c r="E24" s="245"/>
      <c r="F24" s="245"/>
      <c r="G24" s="245"/>
      <c r="H24" s="245"/>
      <c r="I24" s="245"/>
      <c r="J24" s="245"/>
      <c r="K24" s="245"/>
      <c r="L24" s="245"/>
      <c r="M24" s="245"/>
      <c r="N24" s="245"/>
      <c r="O24" s="245"/>
      <c r="P24" s="245"/>
    </row>
    <row r="25" spans="2:16" ht="15">
      <c r="B25" s="245"/>
      <c r="C25" s="245"/>
      <c r="D25" s="245"/>
      <c r="E25" s="245"/>
      <c r="F25" s="245"/>
      <c r="G25" s="245"/>
      <c r="H25" s="245"/>
      <c r="I25" s="245"/>
      <c r="J25" s="245"/>
      <c r="K25" s="245"/>
      <c r="L25" s="245"/>
      <c r="M25" s="245"/>
      <c r="N25" s="245"/>
      <c r="O25" s="245"/>
      <c r="P25" s="245"/>
    </row>
  </sheetData>
  <sheetProtection/>
  <mergeCells count="6">
    <mergeCell ref="B23:P23"/>
    <mergeCell ref="B2:P2"/>
    <mergeCell ref="B3:P3"/>
    <mergeCell ref="B4:P4"/>
    <mergeCell ref="C14:L14"/>
    <mergeCell ref="B24:P25"/>
  </mergeCells>
  <printOptions horizontalCentered="1"/>
  <pageMargins left="0" right="0" top="1" bottom="1" header="0.5" footer="0.5"/>
  <pageSetup fitToHeight="1" fitToWidth="1" horizontalDpi="600" verticalDpi="600" orientation="portrait" scale="94" r:id="rId1"/>
</worksheet>
</file>

<file path=xl/worksheets/sheet11.xml><?xml version="1.0" encoding="utf-8"?>
<worksheet xmlns="http://schemas.openxmlformats.org/spreadsheetml/2006/main" xmlns:r="http://schemas.openxmlformats.org/officeDocument/2006/relationships">
  <dimension ref="A1:F99"/>
  <sheetViews>
    <sheetView zoomScalePageLayoutView="0" workbookViewId="0" topLeftCell="A1">
      <selection activeCell="A1" sqref="A1"/>
    </sheetView>
  </sheetViews>
  <sheetFormatPr defaultColWidth="9.33203125" defaultRowHeight="12.75"/>
  <cols>
    <col min="1" max="1" width="5.83203125" style="1" customWidth="1"/>
    <col min="2" max="2" width="22.66015625" style="1" customWidth="1"/>
    <col min="3" max="6" width="10.16015625" style="1" customWidth="1"/>
    <col min="7" max="16384" width="9.33203125" style="1" customWidth="1"/>
  </cols>
  <sheetData>
    <row r="1" ht="15.75">
      <c r="A1" s="30"/>
    </row>
    <row r="2" spans="2:6" ht="15">
      <c r="B2" s="31" t="s">
        <v>78</v>
      </c>
      <c r="C2" s="20"/>
      <c r="D2" s="20"/>
      <c r="E2" s="20"/>
      <c r="F2" s="20"/>
    </row>
    <row r="3" spans="2:6" ht="15.75">
      <c r="B3" s="32" t="s">
        <v>79</v>
      </c>
      <c r="C3" s="20"/>
      <c r="D3" s="20"/>
      <c r="E3" s="20"/>
      <c r="F3" s="20"/>
    </row>
    <row r="4" spans="2:6" ht="15">
      <c r="B4" s="31" t="s">
        <v>285</v>
      </c>
      <c r="C4" s="20"/>
      <c r="D4" s="20"/>
      <c r="E4" s="20"/>
      <c r="F4" s="20"/>
    </row>
    <row r="5" spans="2:6" ht="15">
      <c r="B5" s="74"/>
      <c r="C5" s="124" t="s">
        <v>80</v>
      </c>
      <c r="D5" s="62"/>
      <c r="E5" s="124" t="s">
        <v>81</v>
      </c>
      <c r="F5" s="62"/>
    </row>
    <row r="6" spans="2:6" ht="15">
      <c r="B6" s="63" t="s">
        <v>82</v>
      </c>
      <c r="C6" s="34" t="s">
        <v>67</v>
      </c>
      <c r="D6" s="34" t="s">
        <v>83</v>
      </c>
      <c r="E6" s="34" t="s">
        <v>67</v>
      </c>
      <c r="F6" s="34" t="s">
        <v>83</v>
      </c>
    </row>
    <row r="7" spans="2:6" ht="19.5" customHeight="1">
      <c r="B7" s="125" t="s">
        <v>84</v>
      </c>
      <c r="C7" s="173">
        <v>42909</v>
      </c>
      <c r="D7" s="126">
        <f aca="true" t="shared" si="0" ref="D7:D12">C7/C$7*100</f>
        <v>100</v>
      </c>
      <c r="E7" s="173">
        <v>43398</v>
      </c>
      <c r="F7" s="126">
        <f aca="true" t="shared" si="1" ref="F7:F12">E7/E$7*100</f>
        <v>100</v>
      </c>
    </row>
    <row r="8" spans="2:6" ht="15">
      <c r="B8" s="127" t="s">
        <v>85</v>
      </c>
      <c r="C8" s="147">
        <v>6444</v>
      </c>
      <c r="D8" s="39">
        <f t="shared" si="0"/>
        <v>15</v>
      </c>
      <c r="E8" s="147">
        <v>4181</v>
      </c>
      <c r="F8" s="39">
        <f t="shared" si="1"/>
        <v>9.6</v>
      </c>
    </row>
    <row r="9" spans="2:6" ht="15">
      <c r="B9" s="128" t="s">
        <v>86</v>
      </c>
      <c r="C9" s="147">
        <v>6427</v>
      </c>
      <c r="D9" s="39">
        <f t="shared" si="0"/>
        <v>15</v>
      </c>
      <c r="E9" s="147">
        <v>5693</v>
      </c>
      <c r="F9" s="39">
        <f t="shared" si="1"/>
        <v>13.1</v>
      </c>
    </row>
    <row r="10" spans="2:6" ht="15">
      <c r="B10" s="129" t="s">
        <v>87</v>
      </c>
      <c r="C10" s="147">
        <v>8324</v>
      </c>
      <c r="D10" s="39">
        <f t="shared" si="0"/>
        <v>19.4</v>
      </c>
      <c r="E10" s="147">
        <v>22756</v>
      </c>
      <c r="F10" s="39">
        <f t="shared" si="1"/>
        <v>52.4</v>
      </c>
    </row>
    <row r="11" spans="2:6" ht="15">
      <c r="B11" s="129" t="s">
        <v>88</v>
      </c>
      <c r="C11" s="147">
        <v>21560</v>
      </c>
      <c r="D11" s="39">
        <f t="shared" si="0"/>
        <v>50.2</v>
      </c>
      <c r="E11" s="147">
        <v>10685</v>
      </c>
      <c r="F11" s="39">
        <f t="shared" si="1"/>
        <v>24.6</v>
      </c>
    </row>
    <row r="12" spans="2:6" ht="15">
      <c r="B12" s="130" t="s">
        <v>89</v>
      </c>
      <c r="C12" s="148">
        <v>154</v>
      </c>
      <c r="D12" s="45">
        <f t="shared" si="0"/>
        <v>0.4</v>
      </c>
      <c r="E12" s="148">
        <v>83</v>
      </c>
      <c r="F12" s="45">
        <f t="shared" si="1"/>
        <v>0.2</v>
      </c>
    </row>
    <row r="13" spans="2:6" ht="12.75">
      <c r="B13" s="246" t="s">
        <v>182</v>
      </c>
      <c r="C13" s="217"/>
      <c r="D13" s="217"/>
      <c r="E13" s="217"/>
      <c r="F13" s="217"/>
    </row>
    <row r="14" spans="2:6" ht="29.25" customHeight="1">
      <c r="B14" s="218" t="s">
        <v>322</v>
      </c>
      <c r="C14" s="219"/>
      <c r="D14" s="219"/>
      <c r="E14" s="219"/>
      <c r="F14" s="219"/>
    </row>
    <row r="15" spans="2:5" ht="12.75">
      <c r="B15" s="14"/>
      <c r="E15" s="5"/>
    </row>
    <row r="16" spans="2:5" ht="12.75">
      <c r="B16" s="14"/>
      <c r="E16" s="5"/>
    </row>
    <row r="88" spans="2:6" ht="12.75">
      <c r="B88" s="5"/>
      <c r="C88" s="5"/>
      <c r="D88" s="5"/>
      <c r="E88" s="5"/>
      <c r="F88" s="5"/>
    </row>
    <row r="89" spans="2:6" ht="12.75">
      <c r="B89" s="5"/>
      <c r="C89" s="5"/>
      <c r="D89" s="5"/>
      <c r="E89" s="5"/>
      <c r="F89" s="5"/>
    </row>
    <row r="90" spans="2:6" ht="12.75">
      <c r="B90" s="5"/>
      <c r="C90" s="5"/>
      <c r="D90" s="5"/>
      <c r="E90" s="5"/>
      <c r="F90" s="5"/>
    </row>
    <row r="91" spans="2:6" ht="12.75">
      <c r="B91" s="5"/>
      <c r="C91" s="5"/>
      <c r="D91" s="5"/>
      <c r="E91" s="5"/>
      <c r="F91" s="5"/>
    </row>
    <row r="92" spans="2:6" ht="12.75">
      <c r="B92" s="5"/>
      <c r="C92" s="5"/>
      <c r="D92" s="5"/>
      <c r="E92" s="5"/>
      <c r="F92" s="5"/>
    </row>
    <row r="93" spans="2:6" ht="12.75">
      <c r="B93" s="5"/>
      <c r="C93" s="5"/>
      <c r="D93" s="5"/>
      <c r="E93" s="5"/>
      <c r="F93" s="5"/>
    </row>
    <row r="94" spans="2:6" ht="12.75">
      <c r="B94" s="5"/>
      <c r="C94" s="5"/>
      <c r="D94" s="5"/>
      <c r="E94" s="5"/>
      <c r="F94" s="5"/>
    </row>
    <row r="95" spans="2:6" ht="12.75">
      <c r="B95" s="5"/>
      <c r="C95" s="5"/>
      <c r="D95" s="5"/>
      <c r="E95" s="5"/>
      <c r="F95" s="5"/>
    </row>
    <row r="96" spans="2:6" ht="12.75">
      <c r="B96" s="5"/>
      <c r="C96" s="5"/>
      <c r="D96" s="5"/>
      <c r="E96" s="5"/>
      <c r="F96" s="5"/>
    </row>
    <row r="97" spans="2:6" ht="12.75">
      <c r="B97" s="5"/>
      <c r="C97" s="5"/>
      <c r="D97" s="5"/>
      <c r="E97" s="5"/>
      <c r="F97" s="5"/>
    </row>
    <row r="98" spans="2:6" ht="12.75">
      <c r="B98" s="5"/>
      <c r="C98" s="5"/>
      <c r="D98" s="5"/>
      <c r="E98" s="5"/>
      <c r="F98" s="5"/>
    </row>
    <row r="99" spans="2:6" ht="12.75">
      <c r="B99" s="5"/>
      <c r="C99" s="5"/>
      <c r="D99" s="5"/>
      <c r="E99" s="5"/>
      <c r="F99" s="5"/>
    </row>
  </sheetData>
  <sheetProtection/>
  <mergeCells count="2">
    <mergeCell ref="B13:F13"/>
    <mergeCell ref="B14:F14"/>
  </mergeCells>
  <printOptions horizontalCentered="1"/>
  <pageMargins left="0.75" right="0.75" top="1" bottom="1" header="0" footer="0"/>
  <pageSetup orientation="portrait" r:id="rId1"/>
</worksheet>
</file>

<file path=xl/worksheets/sheet12.xml><?xml version="1.0" encoding="utf-8"?>
<worksheet xmlns="http://schemas.openxmlformats.org/spreadsheetml/2006/main" xmlns:r="http://schemas.openxmlformats.org/officeDocument/2006/relationships">
  <dimension ref="A1:H55"/>
  <sheetViews>
    <sheetView zoomScalePageLayoutView="0" workbookViewId="0" topLeftCell="A1">
      <selection activeCell="A1" sqref="A1"/>
    </sheetView>
  </sheetViews>
  <sheetFormatPr defaultColWidth="9.33203125" defaultRowHeight="12.75"/>
  <cols>
    <col min="1" max="1" width="9.33203125" style="1" customWidth="1"/>
    <col min="2" max="2" width="20.83203125" style="1" customWidth="1"/>
    <col min="3" max="6" width="12.83203125" style="1" customWidth="1"/>
    <col min="7" max="16384" width="9.33203125" style="1" customWidth="1"/>
  </cols>
  <sheetData>
    <row r="1" ht="15.75">
      <c r="A1" s="30"/>
    </row>
    <row r="2" spans="2:6" ht="15">
      <c r="B2" s="31" t="s">
        <v>90</v>
      </c>
      <c r="C2" s="20"/>
      <c r="D2" s="20"/>
      <c r="E2" s="20"/>
      <c r="F2" s="20"/>
    </row>
    <row r="3" spans="2:6" ht="15.75">
      <c r="B3" s="32" t="s">
        <v>91</v>
      </c>
      <c r="C3" s="20"/>
      <c r="D3" s="20"/>
      <c r="E3" s="20"/>
      <c r="F3" s="20"/>
    </row>
    <row r="4" spans="2:6" ht="15">
      <c r="B4" s="31" t="s">
        <v>92</v>
      </c>
      <c r="C4" s="20"/>
      <c r="D4" s="20"/>
      <c r="E4" s="20"/>
      <c r="F4" s="20"/>
    </row>
    <row r="5" spans="2:6" ht="15">
      <c r="B5" s="31" t="s">
        <v>93</v>
      </c>
      <c r="C5" s="20"/>
      <c r="D5" s="20"/>
      <c r="E5" s="20"/>
      <c r="F5" s="20"/>
    </row>
    <row r="6" spans="2:6" ht="15">
      <c r="B6" s="31" t="s">
        <v>94</v>
      </c>
      <c r="C6" s="20"/>
      <c r="D6" s="20"/>
      <c r="E6" s="20"/>
      <c r="F6" s="20"/>
    </row>
    <row r="7" spans="2:6" ht="15">
      <c r="B7" s="31" t="s">
        <v>291</v>
      </c>
      <c r="C7" s="20"/>
      <c r="D7" s="20"/>
      <c r="E7" s="20"/>
      <c r="F7" s="20"/>
    </row>
    <row r="8" spans="2:6" ht="30">
      <c r="B8" s="247" t="s">
        <v>184</v>
      </c>
      <c r="C8" s="131" t="s">
        <v>183</v>
      </c>
      <c r="D8" s="132"/>
      <c r="E8" s="131" t="s">
        <v>185</v>
      </c>
      <c r="F8" s="133"/>
    </row>
    <row r="9" spans="2:6" ht="15">
      <c r="B9" s="248"/>
      <c r="C9" s="34" t="s">
        <v>67</v>
      </c>
      <c r="D9" s="34" t="s">
        <v>83</v>
      </c>
      <c r="E9" s="34" t="s">
        <v>67</v>
      </c>
      <c r="F9" s="34" t="s">
        <v>83</v>
      </c>
    </row>
    <row r="10" spans="2:6" ht="19.5" customHeight="1">
      <c r="B10" s="134" t="s">
        <v>95</v>
      </c>
      <c r="C10" s="135">
        <f>SUM(C11:C26)+C44+C48</f>
        <v>1970</v>
      </c>
      <c r="D10" s="136">
        <f>C10/C10*100</f>
        <v>100</v>
      </c>
      <c r="E10" s="135">
        <f>SUM(E11:E26)+E44+E46+E47+E48</f>
        <v>923</v>
      </c>
      <c r="F10" s="136">
        <f aca="true" t="shared" si="0" ref="F10:F26">E10/$E$10*100</f>
        <v>100</v>
      </c>
    </row>
    <row r="11" spans="1:8" ht="15">
      <c r="A11" s="7"/>
      <c r="B11" s="68" t="s">
        <v>97</v>
      </c>
      <c r="C11" s="38">
        <v>508</v>
      </c>
      <c r="D11" s="39">
        <f aca="true" t="shared" si="1" ref="D11:D26">C11/$C$10*100</f>
        <v>25.8</v>
      </c>
      <c r="E11" s="38">
        <v>124</v>
      </c>
      <c r="F11" s="39">
        <f t="shared" si="0"/>
        <v>13.4</v>
      </c>
      <c r="H11" s="6"/>
    </row>
    <row r="12" spans="1:8" ht="15">
      <c r="A12" s="7"/>
      <c r="B12" s="68" t="s">
        <v>96</v>
      </c>
      <c r="C12" s="38">
        <v>443</v>
      </c>
      <c r="D12" s="39">
        <f t="shared" si="1"/>
        <v>22.5</v>
      </c>
      <c r="E12" s="38">
        <v>194</v>
      </c>
      <c r="F12" s="39">
        <f t="shared" si="0"/>
        <v>21</v>
      </c>
      <c r="H12" s="6"/>
    </row>
    <row r="13" spans="1:6" ht="15">
      <c r="A13" s="7"/>
      <c r="B13" s="68" t="s">
        <v>99</v>
      </c>
      <c r="C13" s="38">
        <v>247</v>
      </c>
      <c r="D13" s="39">
        <f t="shared" si="1"/>
        <v>12.5</v>
      </c>
      <c r="E13" s="38">
        <v>64</v>
      </c>
      <c r="F13" s="39">
        <f t="shared" si="0"/>
        <v>6.9</v>
      </c>
    </row>
    <row r="14" spans="1:6" ht="15">
      <c r="A14" s="7"/>
      <c r="B14" s="68" t="s">
        <v>98</v>
      </c>
      <c r="C14" s="38">
        <v>218</v>
      </c>
      <c r="D14" s="39">
        <f t="shared" si="1"/>
        <v>11.1</v>
      </c>
      <c r="E14" s="38">
        <v>103</v>
      </c>
      <c r="F14" s="39">
        <f t="shared" si="0"/>
        <v>11.2</v>
      </c>
    </row>
    <row r="15" spans="1:6" ht="15">
      <c r="A15" s="7"/>
      <c r="B15" s="68" t="s">
        <v>318</v>
      </c>
      <c r="C15" s="38">
        <v>79</v>
      </c>
      <c r="D15" s="39">
        <f t="shared" si="1"/>
        <v>4</v>
      </c>
      <c r="E15" s="38">
        <v>57</v>
      </c>
      <c r="F15" s="39">
        <f t="shared" si="0"/>
        <v>6.2</v>
      </c>
    </row>
    <row r="16" spans="1:6" ht="15">
      <c r="A16" s="7"/>
      <c r="B16" s="68" t="s">
        <v>101</v>
      </c>
      <c r="C16" s="38">
        <v>55</v>
      </c>
      <c r="D16" s="39">
        <f>C16/$C$10*100</f>
        <v>2.8</v>
      </c>
      <c r="E16" s="38">
        <v>21</v>
      </c>
      <c r="F16" s="39">
        <f t="shared" si="0"/>
        <v>2.3</v>
      </c>
    </row>
    <row r="17" spans="1:6" ht="15">
      <c r="A17" s="7"/>
      <c r="B17" s="68" t="s">
        <v>272</v>
      </c>
      <c r="C17" s="38">
        <v>47</v>
      </c>
      <c r="D17" s="39">
        <f t="shared" si="1"/>
        <v>2.4</v>
      </c>
      <c r="E17" s="38">
        <v>21</v>
      </c>
      <c r="F17" s="39">
        <f t="shared" si="0"/>
        <v>2.3</v>
      </c>
    </row>
    <row r="18" spans="1:6" ht="15">
      <c r="A18" s="7"/>
      <c r="B18" s="68" t="s">
        <v>102</v>
      </c>
      <c r="C18" s="38">
        <v>46</v>
      </c>
      <c r="D18" s="39">
        <f t="shared" si="1"/>
        <v>2.3</v>
      </c>
      <c r="E18" s="38">
        <v>8</v>
      </c>
      <c r="F18" s="39">
        <f t="shared" si="0"/>
        <v>0.9</v>
      </c>
    </row>
    <row r="19" spans="1:6" ht="15">
      <c r="A19" s="7"/>
      <c r="B19" s="68" t="s">
        <v>103</v>
      </c>
      <c r="C19" s="38">
        <v>37</v>
      </c>
      <c r="D19" s="39">
        <f>C19/$C$10*100</f>
        <v>1.9</v>
      </c>
      <c r="E19" s="38">
        <v>32</v>
      </c>
      <c r="F19" s="39">
        <f>E19/$E$10*100</f>
        <v>3.5</v>
      </c>
    </row>
    <row r="20" spans="1:6" ht="15">
      <c r="A20" s="7"/>
      <c r="B20" s="68" t="s">
        <v>104</v>
      </c>
      <c r="C20" s="38">
        <v>26</v>
      </c>
      <c r="D20" s="39">
        <f t="shared" si="1"/>
        <v>1.3</v>
      </c>
      <c r="E20" s="38">
        <v>19</v>
      </c>
      <c r="F20" s="39">
        <f t="shared" si="0"/>
        <v>2.1</v>
      </c>
    </row>
    <row r="21" spans="1:6" ht="15">
      <c r="A21" s="7"/>
      <c r="B21" s="68" t="s">
        <v>221</v>
      </c>
      <c r="C21" s="38">
        <v>23</v>
      </c>
      <c r="D21" s="39">
        <f>C21/$C$10*100</f>
        <v>1.2</v>
      </c>
      <c r="E21" s="38">
        <v>16</v>
      </c>
      <c r="F21" s="39">
        <f>E21/$E$10*100</f>
        <v>1.7</v>
      </c>
    </row>
    <row r="22" spans="1:6" ht="15">
      <c r="A22" s="7"/>
      <c r="B22" s="68" t="s">
        <v>199</v>
      </c>
      <c r="C22" s="38">
        <v>23</v>
      </c>
      <c r="D22" s="39">
        <f>C22/$C$10*100</f>
        <v>1.2</v>
      </c>
      <c r="E22" s="38">
        <v>20</v>
      </c>
      <c r="F22" s="39">
        <f>E22/$E$10*100</f>
        <v>2.2</v>
      </c>
    </row>
    <row r="23" spans="1:6" ht="15">
      <c r="A23" s="7"/>
      <c r="B23" s="68" t="s">
        <v>246</v>
      </c>
      <c r="C23" s="38">
        <v>20</v>
      </c>
      <c r="D23" s="39">
        <f>C23/$C$10*100</f>
        <v>1</v>
      </c>
      <c r="E23" s="38">
        <v>20</v>
      </c>
      <c r="F23" s="39">
        <f>E23/$E$10*100</f>
        <v>2.2</v>
      </c>
    </row>
    <row r="24" spans="1:6" ht="15">
      <c r="A24" s="7"/>
      <c r="B24" s="68" t="s">
        <v>274</v>
      </c>
      <c r="C24" s="38">
        <v>20</v>
      </c>
      <c r="D24" s="39">
        <f>C24/$C$10*100</f>
        <v>1</v>
      </c>
      <c r="E24" s="38">
        <v>8</v>
      </c>
      <c r="F24" s="39">
        <f>E24/$E$10*100</f>
        <v>0.9</v>
      </c>
    </row>
    <row r="25" spans="1:6" ht="15">
      <c r="A25" s="7"/>
      <c r="B25" s="68" t="s">
        <v>105</v>
      </c>
      <c r="C25" s="38">
        <v>17</v>
      </c>
      <c r="D25" s="39">
        <f>C25/$C$10*100</f>
        <v>0.9</v>
      </c>
      <c r="E25" s="38">
        <v>17</v>
      </c>
      <c r="F25" s="39">
        <f>E25/$E$10*100</f>
        <v>1.8</v>
      </c>
    </row>
    <row r="26" spans="1:6" ht="15">
      <c r="A26" s="7"/>
      <c r="B26" s="68" t="s">
        <v>200</v>
      </c>
      <c r="C26" s="38">
        <v>17</v>
      </c>
      <c r="D26" s="39">
        <f t="shared" si="1"/>
        <v>0.9</v>
      </c>
      <c r="E26" s="38">
        <v>6</v>
      </c>
      <c r="F26" s="39">
        <f t="shared" si="0"/>
        <v>0.7</v>
      </c>
    </row>
    <row r="27" spans="1:6" ht="15">
      <c r="A27" s="7"/>
      <c r="B27" s="68"/>
      <c r="C27" s="38"/>
      <c r="D27" s="39"/>
      <c r="E27" s="38"/>
      <c r="F27" s="39"/>
    </row>
    <row r="28" spans="1:6" ht="15" hidden="1">
      <c r="A28" s="7"/>
      <c r="B28" s="68" t="s">
        <v>101</v>
      </c>
      <c r="C28" s="38"/>
      <c r="D28" s="39">
        <f aca="true" t="shared" si="2" ref="D28:D42">C28/$C$10*100</f>
        <v>0</v>
      </c>
      <c r="E28" s="38"/>
      <c r="F28" s="39">
        <f aca="true" t="shared" si="3" ref="F28:F42">E28/$E$10*100</f>
        <v>0</v>
      </c>
    </row>
    <row r="29" spans="1:6" ht="15" hidden="1">
      <c r="A29" s="7"/>
      <c r="B29" s="68" t="s">
        <v>273</v>
      </c>
      <c r="C29" s="38"/>
      <c r="D29" s="39">
        <f t="shared" si="2"/>
        <v>0</v>
      </c>
      <c r="E29" s="38"/>
      <c r="F29" s="39">
        <f t="shared" si="3"/>
        <v>0</v>
      </c>
    </row>
    <row r="30" spans="1:6" ht="15" hidden="1">
      <c r="A30" s="7"/>
      <c r="B30" s="68" t="s">
        <v>274</v>
      </c>
      <c r="C30" s="38"/>
      <c r="D30" s="39">
        <f t="shared" si="2"/>
        <v>0</v>
      </c>
      <c r="E30" s="38"/>
      <c r="F30" s="39">
        <f t="shared" si="3"/>
        <v>0</v>
      </c>
    </row>
    <row r="31" spans="1:6" ht="15" hidden="1">
      <c r="A31" s="7"/>
      <c r="B31" s="68" t="s">
        <v>282</v>
      </c>
      <c r="C31" s="38"/>
      <c r="D31" s="39">
        <f t="shared" si="2"/>
        <v>0</v>
      </c>
      <c r="E31" s="38"/>
      <c r="F31" s="39">
        <f t="shared" si="3"/>
        <v>0</v>
      </c>
    </row>
    <row r="32" spans="1:6" ht="15" hidden="1">
      <c r="A32" s="7"/>
      <c r="B32" s="68" t="s">
        <v>200</v>
      </c>
      <c r="C32" s="38"/>
      <c r="D32" s="39">
        <f t="shared" si="2"/>
        <v>0</v>
      </c>
      <c r="E32" s="38"/>
      <c r="F32" s="39">
        <f t="shared" si="3"/>
        <v>0</v>
      </c>
    </row>
    <row r="33" spans="1:6" ht="15" hidden="1">
      <c r="A33" s="7"/>
      <c r="B33" s="68" t="s">
        <v>245</v>
      </c>
      <c r="C33" s="38"/>
      <c r="D33" s="39">
        <f t="shared" si="2"/>
        <v>0</v>
      </c>
      <c r="E33" s="38"/>
      <c r="F33" s="39">
        <f t="shared" si="3"/>
        <v>0</v>
      </c>
    </row>
    <row r="34" spans="1:6" ht="15" hidden="1">
      <c r="A34" s="7"/>
      <c r="B34" s="68" t="s">
        <v>283</v>
      </c>
      <c r="C34" s="38"/>
      <c r="D34" s="39">
        <f t="shared" si="2"/>
        <v>0</v>
      </c>
      <c r="E34" s="38"/>
      <c r="F34" s="39">
        <f t="shared" si="3"/>
        <v>0</v>
      </c>
    </row>
    <row r="35" spans="1:6" ht="15" hidden="1">
      <c r="A35" s="7"/>
      <c r="B35" s="68" t="s">
        <v>275</v>
      </c>
      <c r="C35" s="167"/>
      <c r="D35" s="39">
        <f t="shared" si="2"/>
        <v>0</v>
      </c>
      <c r="E35" s="38"/>
      <c r="F35" s="39">
        <f t="shared" si="3"/>
        <v>0</v>
      </c>
    </row>
    <row r="36" spans="1:6" ht="15" hidden="1">
      <c r="A36" s="7"/>
      <c r="B36" s="68" t="s">
        <v>276</v>
      </c>
      <c r="C36" s="167"/>
      <c r="D36" s="39">
        <f t="shared" si="2"/>
        <v>0</v>
      </c>
      <c r="E36" s="38"/>
      <c r="F36" s="39">
        <f t="shared" si="3"/>
        <v>0</v>
      </c>
    </row>
    <row r="37" spans="1:6" ht="15" hidden="1">
      <c r="A37" s="7"/>
      <c r="B37" s="68" t="s">
        <v>277</v>
      </c>
      <c r="C37" s="38"/>
      <c r="D37" s="39">
        <f t="shared" si="2"/>
        <v>0</v>
      </c>
      <c r="E37" s="38"/>
      <c r="F37" s="39">
        <f t="shared" si="3"/>
        <v>0</v>
      </c>
    </row>
    <row r="38" spans="1:6" ht="15" hidden="1">
      <c r="A38" s="7"/>
      <c r="B38" s="68" t="s">
        <v>278</v>
      </c>
      <c r="C38" s="38"/>
      <c r="D38" s="39">
        <f t="shared" si="2"/>
        <v>0</v>
      </c>
      <c r="E38" s="38"/>
      <c r="F38" s="39">
        <f t="shared" si="3"/>
        <v>0</v>
      </c>
    </row>
    <row r="39" spans="1:6" ht="15" hidden="1">
      <c r="A39" s="7"/>
      <c r="B39" s="68" t="s">
        <v>279</v>
      </c>
      <c r="C39" s="167"/>
      <c r="D39" s="39">
        <f t="shared" si="2"/>
        <v>0</v>
      </c>
      <c r="E39" s="38"/>
      <c r="F39" s="39">
        <f t="shared" si="3"/>
        <v>0</v>
      </c>
    </row>
    <row r="40" spans="1:6" ht="15" hidden="1">
      <c r="A40" s="7"/>
      <c r="B40" s="68" t="s">
        <v>280</v>
      </c>
      <c r="C40" s="38"/>
      <c r="D40" s="39">
        <f t="shared" si="2"/>
        <v>0</v>
      </c>
      <c r="E40" s="38"/>
      <c r="F40" s="39">
        <f t="shared" si="3"/>
        <v>0</v>
      </c>
    </row>
    <row r="41" spans="1:6" ht="15" hidden="1">
      <c r="A41" s="7"/>
      <c r="B41" s="68" t="s">
        <v>281</v>
      </c>
      <c r="C41" s="167"/>
      <c r="D41" s="39">
        <f t="shared" si="2"/>
        <v>0</v>
      </c>
      <c r="E41" s="138"/>
      <c r="F41" s="39">
        <f t="shared" si="3"/>
        <v>0</v>
      </c>
    </row>
    <row r="42" spans="1:6" ht="15" hidden="1">
      <c r="A42" s="7"/>
      <c r="B42" s="68" t="s">
        <v>100</v>
      </c>
      <c r="C42" s="38"/>
      <c r="D42" s="39">
        <f t="shared" si="2"/>
        <v>0</v>
      </c>
      <c r="E42" s="38"/>
      <c r="F42" s="39">
        <f t="shared" si="3"/>
        <v>0</v>
      </c>
    </row>
    <row r="43" spans="2:6" ht="15" hidden="1">
      <c r="B43" s="68"/>
      <c r="C43" s="38"/>
      <c r="D43" s="39"/>
      <c r="E43" s="38"/>
      <c r="F43" s="39"/>
    </row>
    <row r="44" spans="2:6" ht="15">
      <c r="B44" s="137" t="s">
        <v>163</v>
      </c>
      <c r="C44" s="38">
        <f>1+4+12+3+1+1+4+2+6+2+8+12+1+6+3+4+1+6+8+6+9+1+13+1+4+3+7+10+1</f>
        <v>140</v>
      </c>
      <c r="D44" s="39">
        <f>C44/$C$10*100</f>
        <v>7.1</v>
      </c>
      <c r="E44" s="38">
        <f>22+5+7+4+4+2+4+6+4+4+8+4+5+1+4+9+3+7+3+14+1+2+6+1+2+1+1+7+2</f>
        <v>143</v>
      </c>
      <c r="F44" s="39">
        <f>E44/$E$10*100</f>
        <v>15.5</v>
      </c>
    </row>
    <row r="45" spans="2:6" ht="15">
      <c r="B45" s="137"/>
      <c r="C45" s="38"/>
      <c r="D45" s="39"/>
      <c r="E45" s="38"/>
      <c r="F45" s="39"/>
    </row>
    <row r="46" spans="2:6" ht="15">
      <c r="B46" s="68" t="s">
        <v>164</v>
      </c>
      <c r="C46" s="169" t="s">
        <v>319</v>
      </c>
      <c r="D46" s="169" t="s">
        <v>319</v>
      </c>
      <c r="E46" s="138">
        <v>32</v>
      </c>
      <c r="F46" s="39">
        <f>E46/$E$10*100</f>
        <v>3.5</v>
      </c>
    </row>
    <row r="47" spans="2:6" ht="15">
      <c r="B47" s="68" t="s">
        <v>267</v>
      </c>
      <c r="C47" s="166" t="s">
        <v>319</v>
      </c>
      <c r="D47" s="169" t="s">
        <v>319</v>
      </c>
      <c r="E47" s="138">
        <v>1</v>
      </c>
      <c r="F47" s="169" t="s">
        <v>300</v>
      </c>
    </row>
    <row r="48" spans="2:6" ht="15">
      <c r="B48" s="68" t="s">
        <v>165</v>
      </c>
      <c r="C48" s="138">
        <v>4</v>
      </c>
      <c r="D48" s="169" t="s">
        <v>300</v>
      </c>
      <c r="E48" s="138">
        <f>1+4+1+1+1+1+1+1+1+1+1+3</f>
        <v>17</v>
      </c>
      <c r="F48" s="39">
        <f>E48/$E$10*100</f>
        <v>1.8</v>
      </c>
    </row>
    <row r="49" spans="2:6" ht="15">
      <c r="B49" s="53"/>
      <c r="C49" s="139"/>
      <c r="D49" s="39"/>
      <c r="E49" s="139"/>
      <c r="F49" s="39"/>
    </row>
    <row r="50" spans="2:6" ht="26.25" customHeight="1">
      <c r="B50" s="249" t="s">
        <v>349</v>
      </c>
      <c r="C50" s="250"/>
      <c r="D50" s="250"/>
      <c r="E50" s="250"/>
      <c r="F50" s="250"/>
    </row>
    <row r="51" ht="12.75">
      <c r="B51" s="15"/>
    </row>
    <row r="53" ht="12.75">
      <c r="B53" s="2" t="s">
        <v>193</v>
      </c>
    </row>
    <row r="54" ht="12.75">
      <c r="B54" s="2" t="s">
        <v>106</v>
      </c>
    </row>
    <row r="55" ht="12.75">
      <c r="B55" s="2" t="s">
        <v>201</v>
      </c>
    </row>
  </sheetData>
  <sheetProtection/>
  <mergeCells count="2">
    <mergeCell ref="B8:B9"/>
    <mergeCell ref="B50:F50"/>
  </mergeCells>
  <printOptions horizontalCentered="1"/>
  <pageMargins left="1.5" right="0.75" top="0.5" bottom="0.5" header="0" footer="0"/>
  <pageSetup orientation="portrait" r:id="rId1"/>
</worksheet>
</file>

<file path=xl/worksheets/sheet13.xml><?xml version="1.0" encoding="utf-8"?>
<worksheet xmlns="http://schemas.openxmlformats.org/spreadsheetml/2006/main" xmlns:r="http://schemas.openxmlformats.org/officeDocument/2006/relationships">
  <sheetPr>
    <pageSetUpPr fitToPage="1"/>
  </sheetPr>
  <dimension ref="A1:I25"/>
  <sheetViews>
    <sheetView zoomScalePageLayoutView="0" workbookViewId="0" topLeftCell="A1">
      <selection activeCell="A1" sqref="A1"/>
    </sheetView>
  </sheetViews>
  <sheetFormatPr defaultColWidth="9.33203125" defaultRowHeight="12.75"/>
  <cols>
    <col min="1" max="1" width="9.33203125" style="1" customWidth="1"/>
    <col min="2" max="2" width="10.83203125" style="1" customWidth="1"/>
    <col min="3" max="3" width="36.66015625" style="1" customWidth="1"/>
    <col min="4" max="5" width="14.16015625" style="1" customWidth="1"/>
    <col min="6" max="6" width="12.83203125" style="1" customWidth="1"/>
    <col min="7" max="7" width="14.16015625" style="1" customWidth="1"/>
    <col min="8" max="8" width="12.16015625" style="1" bestFit="1" customWidth="1"/>
    <col min="9" max="16384" width="9.33203125" style="1" customWidth="1"/>
  </cols>
  <sheetData>
    <row r="1" spans="1:2" ht="15.75">
      <c r="A1" s="30"/>
      <c r="B1" s="12"/>
    </row>
    <row r="2" spans="2:8" ht="15">
      <c r="B2" s="31" t="s">
        <v>109</v>
      </c>
      <c r="C2" s="20"/>
      <c r="D2" s="20"/>
      <c r="E2" s="20"/>
      <c r="F2" s="20"/>
      <c r="G2" s="20"/>
      <c r="H2" s="4"/>
    </row>
    <row r="3" spans="2:7" ht="15.75">
      <c r="B3" s="32" t="s">
        <v>110</v>
      </c>
      <c r="C3" s="20"/>
      <c r="D3" s="20"/>
      <c r="E3" s="20"/>
      <c r="F3" s="20"/>
      <c r="G3" s="20"/>
    </row>
    <row r="4" spans="2:7" ht="15">
      <c r="B4" s="31" t="s">
        <v>327</v>
      </c>
      <c r="C4" s="20"/>
      <c r="D4" s="20"/>
      <c r="E4" s="20"/>
      <c r="F4" s="20"/>
      <c r="G4" s="20"/>
    </row>
    <row r="5" spans="2:7" ht="15">
      <c r="B5" s="140" t="s">
        <v>112</v>
      </c>
      <c r="C5" s="220" t="s">
        <v>149</v>
      </c>
      <c r="D5" s="59" t="s">
        <v>160</v>
      </c>
      <c r="E5" s="82"/>
      <c r="F5" s="61" t="s">
        <v>159</v>
      </c>
      <c r="G5" s="82"/>
    </row>
    <row r="6" spans="2:7" ht="15">
      <c r="B6" s="63" t="s">
        <v>111</v>
      </c>
      <c r="C6" s="255"/>
      <c r="D6" s="33" t="s">
        <v>112</v>
      </c>
      <c r="E6" s="65" t="s">
        <v>186</v>
      </c>
      <c r="F6" s="33" t="s">
        <v>112</v>
      </c>
      <c r="G6" s="65" t="s">
        <v>186</v>
      </c>
    </row>
    <row r="7" spans="2:9" ht="15">
      <c r="B7" s="141">
        <v>1</v>
      </c>
      <c r="C7" s="142" t="s">
        <v>115</v>
      </c>
      <c r="D7" s="41">
        <v>23044</v>
      </c>
      <c r="E7" s="178">
        <v>599413</v>
      </c>
      <c r="F7" s="47">
        <v>232.7</v>
      </c>
      <c r="G7" s="47">
        <v>195.2</v>
      </c>
      <c r="I7" s="8"/>
    </row>
    <row r="8" spans="2:9" ht="15">
      <c r="B8" s="141">
        <v>2</v>
      </c>
      <c r="C8" s="142" t="s">
        <v>116</v>
      </c>
      <c r="D8" s="41">
        <v>20174</v>
      </c>
      <c r="E8" s="175">
        <v>567628</v>
      </c>
      <c r="F8" s="47">
        <v>203.7</v>
      </c>
      <c r="G8" s="47">
        <v>184.9</v>
      </c>
      <c r="I8" s="8"/>
    </row>
    <row r="9" spans="2:9" ht="30">
      <c r="B9" s="141">
        <v>3</v>
      </c>
      <c r="C9" s="144" t="s">
        <v>202</v>
      </c>
      <c r="D9" s="199">
        <v>4941</v>
      </c>
      <c r="E9" s="158">
        <v>137353</v>
      </c>
      <c r="F9" s="47">
        <v>49.9</v>
      </c>
      <c r="G9" s="274">
        <v>44.7</v>
      </c>
      <c r="I9" s="8"/>
    </row>
    <row r="10" spans="2:9" ht="15">
      <c r="B10" s="143">
        <v>4</v>
      </c>
      <c r="C10" s="144" t="s">
        <v>117</v>
      </c>
      <c r="D10" s="41">
        <v>4415</v>
      </c>
      <c r="E10" s="175">
        <v>128842</v>
      </c>
      <c r="F10" s="47">
        <v>44.6</v>
      </c>
      <c r="G10" s="47">
        <v>42</v>
      </c>
      <c r="I10" s="8"/>
    </row>
    <row r="11" spans="2:9" ht="15">
      <c r="B11" s="141">
        <v>5</v>
      </c>
      <c r="C11" s="142" t="s">
        <v>203</v>
      </c>
      <c r="D11" s="41">
        <v>3671</v>
      </c>
      <c r="E11" s="175">
        <v>118021</v>
      </c>
      <c r="F11" s="47">
        <v>37.1</v>
      </c>
      <c r="G11" s="47">
        <v>38.4</v>
      </c>
      <c r="I11" s="8"/>
    </row>
    <row r="12" spans="2:9" ht="15">
      <c r="B12" s="143">
        <v>6</v>
      </c>
      <c r="C12" s="142" t="s">
        <v>118</v>
      </c>
      <c r="D12" s="41">
        <v>2689</v>
      </c>
      <c r="E12" s="175">
        <v>68705</v>
      </c>
      <c r="F12" s="47">
        <v>27.2</v>
      </c>
      <c r="G12" s="47">
        <v>22.4</v>
      </c>
      <c r="I12" s="8"/>
    </row>
    <row r="13" spans="2:9" ht="15">
      <c r="B13" s="143">
        <v>7</v>
      </c>
      <c r="C13" s="142" t="s">
        <v>204</v>
      </c>
      <c r="D13" s="41">
        <v>2552</v>
      </c>
      <c r="E13" s="175">
        <v>79003</v>
      </c>
      <c r="F13" s="47">
        <v>25.8</v>
      </c>
      <c r="G13" s="47">
        <v>25.7</v>
      </c>
      <c r="I13" s="8"/>
    </row>
    <row r="14" spans="2:9" ht="15">
      <c r="B14" s="143">
        <v>8</v>
      </c>
      <c r="C14" s="81" t="s">
        <v>120</v>
      </c>
      <c r="D14" s="41">
        <v>1699</v>
      </c>
      <c r="E14" s="175">
        <v>48935</v>
      </c>
      <c r="F14" s="47">
        <v>17.2</v>
      </c>
      <c r="G14" s="47">
        <v>15.9</v>
      </c>
      <c r="I14" s="8"/>
    </row>
    <row r="15" spans="2:9" ht="15">
      <c r="B15" s="143">
        <v>9</v>
      </c>
      <c r="C15" s="142" t="s">
        <v>150</v>
      </c>
      <c r="D15" s="41">
        <v>1585</v>
      </c>
      <c r="E15" s="175">
        <v>53692</v>
      </c>
      <c r="F15" s="47">
        <v>16</v>
      </c>
      <c r="G15" s="47">
        <v>17.5</v>
      </c>
      <c r="I15" s="8"/>
    </row>
    <row r="16" spans="2:9" ht="15">
      <c r="B16" s="141">
        <v>10</v>
      </c>
      <c r="C16" s="81" t="s">
        <v>119</v>
      </c>
      <c r="D16" s="41">
        <v>1164</v>
      </c>
      <c r="E16" s="175">
        <v>36909</v>
      </c>
      <c r="F16" s="47">
        <v>11.8</v>
      </c>
      <c r="G16" s="47">
        <v>12</v>
      </c>
      <c r="I16" s="8"/>
    </row>
    <row r="17" spans="2:7" ht="19.5" customHeight="1">
      <c r="B17" s="256" t="s">
        <v>196</v>
      </c>
      <c r="C17" s="257"/>
      <c r="D17" s="176">
        <f>SUM(D7:D16)</f>
        <v>65934</v>
      </c>
      <c r="E17" s="179">
        <f>SUM(E7:E16)</f>
        <v>1838501</v>
      </c>
      <c r="F17" s="145">
        <v>665.9</v>
      </c>
      <c r="G17" s="145">
        <v>599.5</v>
      </c>
    </row>
    <row r="18" spans="2:7" ht="19.5" customHeight="1">
      <c r="B18" s="256" t="s">
        <v>197</v>
      </c>
      <c r="C18" s="257"/>
      <c r="D18" s="176">
        <f>D19-D17</f>
        <v>20376</v>
      </c>
      <c r="E18" s="179">
        <f>E19-E17</f>
        <v>598662</v>
      </c>
      <c r="F18" s="145">
        <v>205.8</v>
      </c>
      <c r="G18" s="145">
        <v>195.2</v>
      </c>
    </row>
    <row r="19" spans="2:7" ht="19.5" customHeight="1">
      <c r="B19" s="256" t="s">
        <v>84</v>
      </c>
      <c r="C19" s="257"/>
      <c r="D19" s="177">
        <v>86310</v>
      </c>
      <c r="E19" s="174">
        <v>2437163</v>
      </c>
      <c r="F19" s="145">
        <v>871.7</v>
      </c>
      <c r="G19" s="145">
        <v>793.8</v>
      </c>
    </row>
    <row r="20" spans="2:7" ht="20.25" customHeight="1">
      <c r="B20" s="252" t="s">
        <v>209</v>
      </c>
      <c r="C20" s="216"/>
      <c r="D20" s="216"/>
      <c r="E20" s="216"/>
      <c r="F20" s="216"/>
      <c r="G20" s="216"/>
    </row>
    <row r="21" spans="2:7" ht="25.5" customHeight="1">
      <c r="B21" s="253" t="s">
        <v>328</v>
      </c>
      <c r="C21" s="254"/>
      <c r="D21" s="254"/>
      <c r="E21" s="254"/>
      <c r="F21" s="254"/>
      <c r="G21" s="254"/>
    </row>
    <row r="22" ht="12.75">
      <c r="B22" s="14"/>
    </row>
    <row r="23" spans="2:6" ht="12.75">
      <c r="B23" s="13"/>
      <c r="F23" s="6"/>
    </row>
    <row r="24" ht="12.75">
      <c r="B24" s="13"/>
    </row>
    <row r="25" spans="6:7" ht="12.75">
      <c r="F25" s="251"/>
      <c r="G25" s="251"/>
    </row>
  </sheetData>
  <sheetProtection/>
  <mergeCells count="7">
    <mergeCell ref="F25:G25"/>
    <mergeCell ref="B20:G20"/>
    <mergeCell ref="B21:G21"/>
    <mergeCell ref="C5:C6"/>
    <mergeCell ref="B17:C17"/>
    <mergeCell ref="B18:C18"/>
    <mergeCell ref="B19:C19"/>
  </mergeCells>
  <printOptions/>
  <pageMargins left="0.75" right="0.75" top="1" bottom="1" header="0" footer="0"/>
  <pageSetup fitToHeight="1" fitToWidth="1" orientation="portrait" scale="96" r:id="rId1"/>
</worksheet>
</file>

<file path=xl/worksheets/sheet14.xml><?xml version="1.0" encoding="utf-8"?>
<worksheet xmlns="http://schemas.openxmlformats.org/spreadsheetml/2006/main" xmlns:r="http://schemas.openxmlformats.org/officeDocument/2006/relationships">
  <sheetPr>
    <pageSetUpPr fitToPage="1"/>
  </sheetPr>
  <dimension ref="A1:R27"/>
  <sheetViews>
    <sheetView zoomScalePageLayoutView="0" workbookViewId="0" topLeftCell="A1">
      <selection activeCell="A1" sqref="A1"/>
    </sheetView>
  </sheetViews>
  <sheetFormatPr defaultColWidth="9.33203125" defaultRowHeight="12.75"/>
  <cols>
    <col min="1" max="1" width="5" style="1" customWidth="1"/>
    <col min="2" max="2" width="34.66015625" style="1" customWidth="1"/>
    <col min="3" max="9" width="10.5" style="1" bestFit="1" customWidth="1"/>
    <col min="10" max="10" width="9.16015625" style="1" bestFit="1" customWidth="1"/>
    <col min="11" max="11" width="10.5" style="1" bestFit="1" customWidth="1"/>
    <col min="12" max="13" width="9" style="1" bestFit="1" customWidth="1"/>
    <col min="14" max="14" width="10.33203125" style="1" bestFit="1" customWidth="1"/>
    <col min="15" max="16384" width="9.33203125" style="1" customWidth="1"/>
  </cols>
  <sheetData>
    <row r="1" ht="15.75">
      <c r="A1" s="30"/>
    </row>
    <row r="2" spans="2:14" ht="15">
      <c r="B2" s="31" t="s">
        <v>113</v>
      </c>
      <c r="C2" s="20"/>
      <c r="D2" s="20"/>
      <c r="E2" s="20"/>
      <c r="F2" s="20"/>
      <c r="G2" s="20"/>
      <c r="H2" s="20"/>
      <c r="I2" s="20"/>
      <c r="J2" s="20"/>
      <c r="K2" s="20"/>
      <c r="L2" s="20"/>
      <c r="M2" s="20"/>
      <c r="N2" s="20"/>
    </row>
    <row r="3" spans="2:14" ht="15.75">
      <c r="B3" s="32" t="s">
        <v>114</v>
      </c>
      <c r="C3" s="20"/>
      <c r="D3" s="20"/>
      <c r="E3" s="20"/>
      <c r="F3" s="20"/>
      <c r="G3" s="20"/>
      <c r="H3" s="20"/>
      <c r="I3" s="20"/>
      <c r="J3" s="20"/>
      <c r="K3" s="20"/>
      <c r="L3" s="20"/>
      <c r="M3" s="20"/>
      <c r="N3" s="20"/>
    </row>
    <row r="4" spans="2:14" ht="15">
      <c r="B4" s="31" t="s">
        <v>285</v>
      </c>
      <c r="C4" s="20"/>
      <c r="D4" s="20"/>
      <c r="E4" s="20"/>
      <c r="F4" s="20"/>
      <c r="G4" s="20"/>
      <c r="H4" s="20"/>
      <c r="I4" s="20"/>
      <c r="J4" s="20"/>
      <c r="K4" s="20"/>
      <c r="L4" s="20"/>
      <c r="M4" s="20"/>
      <c r="N4" s="20"/>
    </row>
    <row r="5" spans="2:18" ht="15">
      <c r="B5" s="220" t="s">
        <v>149</v>
      </c>
      <c r="C5" s="59" t="s">
        <v>65</v>
      </c>
      <c r="D5" s="60"/>
      <c r="E5" s="82"/>
      <c r="F5" s="61" t="s">
        <v>30</v>
      </c>
      <c r="G5" s="60"/>
      <c r="H5" s="82"/>
      <c r="I5" s="61" t="s">
        <v>31</v>
      </c>
      <c r="J5" s="60"/>
      <c r="K5" s="82"/>
      <c r="L5" s="61" t="s">
        <v>174</v>
      </c>
      <c r="M5" s="60"/>
      <c r="N5" s="82"/>
      <c r="P5"/>
      <c r="Q5"/>
      <c r="R5"/>
    </row>
    <row r="6" spans="2:18" ht="15">
      <c r="B6" s="255"/>
      <c r="C6" s="65" t="s">
        <v>84</v>
      </c>
      <c r="D6" s="65" t="s">
        <v>107</v>
      </c>
      <c r="E6" s="65" t="s">
        <v>108</v>
      </c>
      <c r="F6" s="65" t="s">
        <v>84</v>
      </c>
      <c r="G6" s="65" t="s">
        <v>107</v>
      </c>
      <c r="H6" s="65" t="s">
        <v>108</v>
      </c>
      <c r="I6" s="65" t="s">
        <v>84</v>
      </c>
      <c r="J6" s="65" t="s">
        <v>107</v>
      </c>
      <c r="K6" s="65" t="s">
        <v>108</v>
      </c>
      <c r="L6" s="65" t="s">
        <v>84</v>
      </c>
      <c r="M6" s="65" t="s">
        <v>107</v>
      </c>
      <c r="N6" s="65" t="s">
        <v>108</v>
      </c>
      <c r="P6"/>
      <c r="Q6"/>
      <c r="R6"/>
    </row>
    <row r="7" spans="2:18" ht="15">
      <c r="B7" s="142" t="s">
        <v>115</v>
      </c>
      <c r="C7" s="158">
        <v>23044</v>
      </c>
      <c r="D7" s="158">
        <v>11711</v>
      </c>
      <c r="E7" s="158">
        <v>11333</v>
      </c>
      <c r="F7" s="158">
        <v>18898</v>
      </c>
      <c r="G7" s="158">
        <v>9529</v>
      </c>
      <c r="H7" s="158">
        <v>9369</v>
      </c>
      <c r="I7" s="158">
        <v>3321</v>
      </c>
      <c r="J7" s="158">
        <v>1687</v>
      </c>
      <c r="K7" s="158">
        <v>1634</v>
      </c>
      <c r="L7" s="158">
        <v>299</v>
      </c>
      <c r="M7" s="158">
        <v>173</v>
      </c>
      <c r="N7" s="158">
        <v>126</v>
      </c>
      <c r="P7" s="6"/>
      <c r="Q7" s="6"/>
      <c r="R7" s="6"/>
    </row>
    <row r="8" spans="2:18" ht="15">
      <c r="B8" s="142" t="s">
        <v>116</v>
      </c>
      <c r="C8" s="158">
        <v>20174</v>
      </c>
      <c r="D8" s="158">
        <v>10472</v>
      </c>
      <c r="E8" s="158">
        <v>9702</v>
      </c>
      <c r="F8" s="158">
        <v>16839</v>
      </c>
      <c r="G8" s="158">
        <v>8781</v>
      </c>
      <c r="H8" s="158">
        <v>8058</v>
      </c>
      <c r="I8" s="158">
        <v>2612</v>
      </c>
      <c r="J8" s="158">
        <v>1312</v>
      </c>
      <c r="K8" s="158">
        <v>1300</v>
      </c>
      <c r="L8" s="158">
        <v>331</v>
      </c>
      <c r="M8" s="158">
        <v>173</v>
      </c>
      <c r="N8" s="158">
        <v>158</v>
      </c>
      <c r="P8" s="6"/>
      <c r="Q8" s="6"/>
      <c r="R8" s="6"/>
    </row>
    <row r="9" spans="2:18" ht="29.25" customHeight="1">
      <c r="B9" s="144" t="s">
        <v>329</v>
      </c>
      <c r="C9" s="158">
        <v>4941</v>
      </c>
      <c r="D9" s="158">
        <v>2339</v>
      </c>
      <c r="E9" s="158">
        <v>2602</v>
      </c>
      <c r="F9" s="158">
        <v>4483</v>
      </c>
      <c r="G9" s="158">
        <v>2110</v>
      </c>
      <c r="H9" s="158">
        <v>2373</v>
      </c>
      <c r="I9" s="158">
        <v>324</v>
      </c>
      <c r="J9" s="158">
        <v>159</v>
      </c>
      <c r="K9" s="158">
        <v>165</v>
      </c>
      <c r="L9" s="158">
        <v>56</v>
      </c>
      <c r="M9" s="158">
        <v>25</v>
      </c>
      <c r="N9" s="158">
        <v>31</v>
      </c>
      <c r="P9" s="6"/>
      <c r="Q9" s="6"/>
      <c r="R9" s="6"/>
    </row>
    <row r="10" spans="2:18" ht="15">
      <c r="B10" s="142" t="s">
        <v>117</v>
      </c>
      <c r="C10" s="158">
        <v>4415</v>
      </c>
      <c r="D10" s="158">
        <v>1758</v>
      </c>
      <c r="E10" s="158">
        <v>2657</v>
      </c>
      <c r="F10" s="158">
        <v>3649</v>
      </c>
      <c r="G10" s="158">
        <v>1403</v>
      </c>
      <c r="H10" s="158">
        <v>2246</v>
      </c>
      <c r="I10" s="158">
        <v>562</v>
      </c>
      <c r="J10" s="158">
        <v>256</v>
      </c>
      <c r="K10" s="158">
        <v>306</v>
      </c>
      <c r="L10" s="158">
        <v>75</v>
      </c>
      <c r="M10" s="158">
        <v>34</v>
      </c>
      <c r="N10" s="158">
        <v>41</v>
      </c>
      <c r="P10" s="6"/>
      <c r="Q10" s="6"/>
      <c r="R10" s="6"/>
    </row>
    <row r="11" spans="2:18" ht="15">
      <c r="B11" s="144" t="s">
        <v>203</v>
      </c>
      <c r="C11" s="158">
        <v>3671</v>
      </c>
      <c r="D11" s="158">
        <v>2317</v>
      </c>
      <c r="E11" s="158">
        <v>1354</v>
      </c>
      <c r="F11" s="158">
        <v>2881</v>
      </c>
      <c r="G11" s="158">
        <v>1797</v>
      </c>
      <c r="H11" s="158">
        <v>1084</v>
      </c>
      <c r="I11" s="158">
        <v>551</v>
      </c>
      <c r="J11" s="158">
        <v>362</v>
      </c>
      <c r="K11" s="158">
        <v>189</v>
      </c>
      <c r="L11" s="158">
        <v>100</v>
      </c>
      <c r="M11" s="158">
        <v>64</v>
      </c>
      <c r="N11" s="158">
        <v>36</v>
      </c>
      <c r="P11" s="6"/>
      <c r="Q11" s="6"/>
      <c r="R11" s="6"/>
    </row>
    <row r="12" spans="2:18" ht="15">
      <c r="B12" s="142" t="s">
        <v>118</v>
      </c>
      <c r="C12" s="158">
        <v>2689</v>
      </c>
      <c r="D12" s="158">
        <v>1332</v>
      </c>
      <c r="E12" s="158">
        <v>1357</v>
      </c>
      <c r="F12" s="158">
        <v>2127</v>
      </c>
      <c r="G12" s="158">
        <v>1052</v>
      </c>
      <c r="H12" s="158">
        <v>1075</v>
      </c>
      <c r="I12" s="158">
        <v>438</v>
      </c>
      <c r="J12" s="158">
        <v>212</v>
      </c>
      <c r="K12" s="158">
        <v>226</v>
      </c>
      <c r="L12" s="158">
        <v>73</v>
      </c>
      <c r="M12" s="158">
        <v>40</v>
      </c>
      <c r="N12" s="158">
        <v>33</v>
      </c>
      <c r="P12" s="6"/>
      <c r="Q12" s="6"/>
      <c r="R12" s="6"/>
    </row>
    <row r="13" spans="2:18" ht="15">
      <c r="B13" s="142" t="s">
        <v>330</v>
      </c>
      <c r="C13" s="158">
        <v>2552</v>
      </c>
      <c r="D13" s="158">
        <v>757</v>
      </c>
      <c r="E13" s="158">
        <v>1785</v>
      </c>
      <c r="F13" s="158">
        <v>2374</v>
      </c>
      <c r="G13" s="158">
        <v>712</v>
      </c>
      <c r="H13" s="158">
        <v>1662</v>
      </c>
      <c r="I13" s="158">
        <v>131</v>
      </c>
      <c r="J13" s="158">
        <v>37</v>
      </c>
      <c r="K13" s="158">
        <v>94</v>
      </c>
      <c r="L13" s="158">
        <v>18</v>
      </c>
      <c r="M13" s="158">
        <v>8</v>
      </c>
      <c r="N13" s="158">
        <v>10</v>
      </c>
      <c r="P13" s="6"/>
      <c r="Q13" s="6"/>
      <c r="R13" s="6"/>
    </row>
    <row r="14" spans="2:18" ht="15">
      <c r="B14" s="142" t="s">
        <v>120</v>
      </c>
      <c r="C14" s="158">
        <v>1699</v>
      </c>
      <c r="D14" s="158">
        <v>828</v>
      </c>
      <c r="E14" s="158">
        <v>871</v>
      </c>
      <c r="F14" s="158">
        <v>1306</v>
      </c>
      <c r="G14" s="158">
        <v>643</v>
      </c>
      <c r="H14" s="158">
        <v>663</v>
      </c>
      <c r="I14" s="158">
        <v>306</v>
      </c>
      <c r="J14" s="158">
        <v>136</v>
      </c>
      <c r="K14" s="158">
        <v>170</v>
      </c>
      <c r="L14" s="158">
        <v>40</v>
      </c>
      <c r="M14" s="158">
        <v>24</v>
      </c>
      <c r="N14" s="158">
        <v>16</v>
      </c>
      <c r="P14" s="6"/>
      <c r="Q14" s="6"/>
      <c r="R14" s="6"/>
    </row>
    <row r="15" spans="2:18" ht="15">
      <c r="B15" s="142" t="s">
        <v>271</v>
      </c>
      <c r="C15" s="158">
        <v>1585</v>
      </c>
      <c r="D15" s="158">
        <v>766</v>
      </c>
      <c r="E15" s="158">
        <v>819</v>
      </c>
      <c r="F15" s="158">
        <v>1347</v>
      </c>
      <c r="G15" s="158">
        <v>649</v>
      </c>
      <c r="H15" s="158">
        <v>698</v>
      </c>
      <c r="I15" s="158">
        <v>182</v>
      </c>
      <c r="J15" s="158">
        <v>86</v>
      </c>
      <c r="K15" s="158">
        <v>96</v>
      </c>
      <c r="L15" s="158">
        <v>18</v>
      </c>
      <c r="M15" s="158">
        <v>10</v>
      </c>
      <c r="N15" s="158">
        <v>8</v>
      </c>
      <c r="P15" s="6"/>
      <c r="Q15" s="6"/>
      <c r="R15" s="6"/>
    </row>
    <row r="16" spans="2:18" ht="15">
      <c r="B16" s="142" t="s">
        <v>119</v>
      </c>
      <c r="C16" s="158">
        <v>1164</v>
      </c>
      <c r="D16" s="158">
        <v>922</v>
      </c>
      <c r="E16" s="158">
        <v>242</v>
      </c>
      <c r="F16" s="158">
        <v>1031</v>
      </c>
      <c r="G16" s="158">
        <v>823</v>
      </c>
      <c r="H16" s="158">
        <v>208</v>
      </c>
      <c r="I16" s="158">
        <v>85</v>
      </c>
      <c r="J16" s="158">
        <v>61</v>
      </c>
      <c r="K16" s="158">
        <v>24</v>
      </c>
      <c r="L16" s="158">
        <v>26</v>
      </c>
      <c r="M16" s="158">
        <v>20</v>
      </c>
      <c r="N16" s="158">
        <v>6</v>
      </c>
      <c r="P16" s="6"/>
      <c r="Q16" s="6"/>
      <c r="R16" s="6"/>
    </row>
    <row r="17" spans="2:18" ht="15">
      <c r="B17" s="142"/>
      <c r="C17" s="148"/>
      <c r="D17" s="148"/>
      <c r="E17" s="148"/>
      <c r="F17" s="148"/>
      <c r="G17" s="148"/>
      <c r="H17" s="148"/>
      <c r="I17" s="148"/>
      <c r="J17" s="148"/>
      <c r="K17" s="148"/>
      <c r="L17" s="148"/>
      <c r="M17" s="148"/>
      <c r="N17" s="148"/>
      <c r="P17" s="6"/>
      <c r="Q17" s="6"/>
      <c r="R17" s="6"/>
    </row>
    <row r="18" spans="2:18" ht="15">
      <c r="B18" s="159" t="s">
        <v>348</v>
      </c>
      <c r="C18" s="158">
        <v>86310</v>
      </c>
      <c r="D18" s="158">
        <v>42909</v>
      </c>
      <c r="E18" s="158">
        <v>43398</v>
      </c>
      <c r="F18" s="158">
        <v>71091</v>
      </c>
      <c r="G18" s="158">
        <v>34904</v>
      </c>
      <c r="H18" s="158">
        <v>36185</v>
      </c>
      <c r="I18" s="158">
        <v>11798</v>
      </c>
      <c r="J18" s="158">
        <v>6096</v>
      </c>
      <c r="K18" s="158">
        <v>5701</v>
      </c>
      <c r="L18" s="158">
        <f>775+663</f>
        <v>1438</v>
      </c>
      <c r="M18" s="158">
        <v>775</v>
      </c>
      <c r="N18" s="158">
        <v>663</v>
      </c>
      <c r="P18" s="6"/>
      <c r="Q18" s="6"/>
      <c r="R18" s="6"/>
    </row>
    <row r="19" spans="2:14" ht="12.75">
      <c r="B19" s="258" t="s">
        <v>122</v>
      </c>
      <c r="C19" s="259"/>
      <c r="D19" s="259"/>
      <c r="E19" s="259"/>
      <c r="F19" s="259"/>
      <c r="G19" s="259"/>
      <c r="H19" s="259"/>
      <c r="I19" s="259"/>
      <c r="J19" s="259"/>
      <c r="K19" s="259"/>
      <c r="L19" s="259"/>
      <c r="M19" s="259"/>
      <c r="N19" s="259"/>
    </row>
    <row r="20" spans="2:14" ht="12.75">
      <c r="B20" s="260" t="s">
        <v>322</v>
      </c>
      <c r="C20" s="261"/>
      <c r="D20" s="261"/>
      <c r="E20" s="261"/>
      <c r="F20" s="261"/>
      <c r="G20" s="261"/>
      <c r="H20" s="261"/>
      <c r="I20" s="261"/>
      <c r="J20" s="261"/>
      <c r="K20" s="261"/>
      <c r="L20" s="261"/>
      <c r="M20" s="261"/>
      <c r="N20" s="261"/>
    </row>
    <row r="24" ht="12.75">
      <c r="B24" s="10"/>
    </row>
    <row r="25" ht="12.75">
      <c r="B25" s="9"/>
    </row>
    <row r="26" ht="12.75">
      <c r="B26" s="9"/>
    </row>
    <row r="27" ht="12.75">
      <c r="B27" s="9"/>
    </row>
  </sheetData>
  <sheetProtection/>
  <mergeCells count="3">
    <mergeCell ref="B5:B6"/>
    <mergeCell ref="B19:N19"/>
    <mergeCell ref="B20:N20"/>
  </mergeCells>
  <printOptions horizontalCentered="1"/>
  <pageMargins left="0.25" right="0" top="1" bottom="1" header="0" footer="0"/>
  <pageSetup fitToHeight="1" fitToWidth="1" orientation="landscape" scale="93" r:id="rId1"/>
</worksheet>
</file>

<file path=xl/worksheets/sheet15.xml><?xml version="1.0" encoding="utf-8"?>
<worksheet xmlns="http://schemas.openxmlformats.org/spreadsheetml/2006/main" xmlns:r="http://schemas.openxmlformats.org/officeDocument/2006/relationships">
  <sheetPr>
    <pageSetUpPr fitToPage="1"/>
  </sheetPr>
  <dimension ref="A1:N24"/>
  <sheetViews>
    <sheetView zoomScalePageLayoutView="0" workbookViewId="0" topLeftCell="A1">
      <selection activeCell="A1" sqref="A1"/>
    </sheetView>
  </sheetViews>
  <sheetFormatPr defaultColWidth="9.33203125" defaultRowHeight="12.75"/>
  <cols>
    <col min="1" max="1" width="4.5" style="1" customWidth="1"/>
    <col min="2" max="2" width="44.83203125" style="1" bestFit="1" customWidth="1"/>
    <col min="3" max="3" width="12.16015625" style="1" bestFit="1" customWidth="1"/>
    <col min="4" max="9" width="11" style="1" bestFit="1" customWidth="1"/>
    <col min="10" max="10" width="9.33203125" style="1" bestFit="1" customWidth="1"/>
    <col min="11" max="11" width="10.66015625" style="1" bestFit="1" customWidth="1"/>
    <col min="12" max="14" width="9.66015625" style="1" bestFit="1" customWidth="1"/>
    <col min="15" max="17" width="9.5" style="1" bestFit="1" customWidth="1"/>
    <col min="18" max="16384" width="9.33203125" style="1" customWidth="1"/>
  </cols>
  <sheetData>
    <row r="1" spans="1:2" ht="15.75">
      <c r="A1" s="30"/>
      <c r="B1" s="12"/>
    </row>
    <row r="2" spans="2:11" ht="15">
      <c r="B2" s="31" t="s">
        <v>123</v>
      </c>
      <c r="C2" s="20"/>
      <c r="D2" s="20"/>
      <c r="E2" s="20"/>
      <c r="F2" s="20"/>
      <c r="G2" s="20"/>
      <c r="H2" s="20"/>
      <c r="I2" s="20"/>
      <c r="J2" s="20"/>
      <c r="K2" s="20"/>
    </row>
    <row r="3" spans="2:11" ht="15.75">
      <c r="B3" s="32" t="s">
        <v>244</v>
      </c>
      <c r="C3" s="20"/>
      <c r="D3" s="20"/>
      <c r="E3" s="20"/>
      <c r="F3" s="20"/>
      <c r="G3" s="20"/>
      <c r="H3" s="20"/>
      <c r="I3" s="20"/>
      <c r="J3" s="20"/>
      <c r="K3" s="20"/>
    </row>
    <row r="4" spans="2:11" ht="15">
      <c r="B4" s="31" t="s">
        <v>285</v>
      </c>
      <c r="C4" s="20"/>
      <c r="D4" s="20"/>
      <c r="E4" s="20"/>
      <c r="F4" s="20"/>
      <c r="G4" s="20"/>
      <c r="H4" s="20"/>
      <c r="I4" s="20"/>
      <c r="J4" s="20"/>
      <c r="K4" s="20"/>
    </row>
    <row r="5" spans="2:11" ht="15">
      <c r="B5" s="220" t="s">
        <v>149</v>
      </c>
      <c r="C5" s="59" t="s">
        <v>65</v>
      </c>
      <c r="D5" s="60"/>
      <c r="E5" s="82"/>
      <c r="F5" s="61" t="s">
        <v>30</v>
      </c>
      <c r="G5" s="60"/>
      <c r="H5" s="82"/>
      <c r="I5" s="61" t="s">
        <v>31</v>
      </c>
      <c r="J5" s="60"/>
      <c r="K5" s="82"/>
    </row>
    <row r="6" spans="2:11" ht="15">
      <c r="B6" s="255"/>
      <c r="C6" s="65" t="s">
        <v>84</v>
      </c>
      <c r="D6" s="65" t="s">
        <v>107</v>
      </c>
      <c r="E6" s="65" t="s">
        <v>108</v>
      </c>
      <c r="F6" s="65" t="s">
        <v>84</v>
      </c>
      <c r="G6" s="65" t="s">
        <v>107</v>
      </c>
      <c r="H6" s="65" t="s">
        <v>108</v>
      </c>
      <c r="I6" s="65" t="s">
        <v>84</v>
      </c>
      <c r="J6" s="65" t="s">
        <v>107</v>
      </c>
      <c r="K6" s="65" t="s">
        <v>108</v>
      </c>
    </row>
    <row r="7" spans="2:11" ht="15">
      <c r="B7" s="74"/>
      <c r="C7" s="150"/>
      <c r="D7" s="150"/>
      <c r="E7" s="150"/>
      <c r="F7" s="150"/>
      <c r="G7" s="150"/>
      <c r="H7" s="150"/>
      <c r="I7" s="150"/>
      <c r="J7" s="150"/>
      <c r="K7" s="150"/>
    </row>
    <row r="8" spans="2:11" ht="15">
      <c r="B8" s="142" t="s">
        <v>115</v>
      </c>
      <c r="C8" s="39">
        <v>232.7</v>
      </c>
      <c r="D8" s="39">
        <v>241.1</v>
      </c>
      <c r="E8" s="39">
        <v>224.7</v>
      </c>
      <c r="F8" s="39">
        <v>234.1</v>
      </c>
      <c r="G8" s="39">
        <v>239.2</v>
      </c>
      <c r="H8" s="39">
        <v>229.1</v>
      </c>
      <c r="I8" s="39">
        <v>224.2</v>
      </c>
      <c r="J8" s="39">
        <v>239.5</v>
      </c>
      <c r="K8" s="55">
        <v>210.4</v>
      </c>
    </row>
    <row r="9" spans="2:11" ht="15">
      <c r="B9" s="142" t="s">
        <v>116</v>
      </c>
      <c r="C9" s="39">
        <v>203.7</v>
      </c>
      <c r="D9" s="39">
        <v>215.6</v>
      </c>
      <c r="E9" s="39">
        <v>192.3</v>
      </c>
      <c r="F9" s="39">
        <v>208.6</v>
      </c>
      <c r="G9" s="39">
        <v>220.4</v>
      </c>
      <c r="H9" s="39">
        <v>197</v>
      </c>
      <c r="I9" s="39">
        <v>176.4</v>
      </c>
      <c r="J9" s="39">
        <v>186.3</v>
      </c>
      <c r="K9" s="55">
        <v>167.4</v>
      </c>
    </row>
    <row r="10" spans="2:11" ht="15">
      <c r="B10" s="142" t="s">
        <v>329</v>
      </c>
      <c r="C10" s="39">
        <v>49.9</v>
      </c>
      <c r="D10" s="39">
        <v>48.2</v>
      </c>
      <c r="E10" s="39">
        <v>51.6</v>
      </c>
      <c r="F10" s="39">
        <v>55.5</v>
      </c>
      <c r="G10" s="39">
        <v>53</v>
      </c>
      <c r="H10" s="39">
        <v>58</v>
      </c>
      <c r="I10" s="39">
        <v>21.9</v>
      </c>
      <c r="J10" s="39">
        <v>22.6</v>
      </c>
      <c r="K10" s="55">
        <v>21.2</v>
      </c>
    </row>
    <row r="11" spans="2:11" ht="15">
      <c r="B11" s="142" t="s">
        <v>117</v>
      </c>
      <c r="C11" s="39">
        <v>44.6</v>
      </c>
      <c r="D11" s="39">
        <v>36.2</v>
      </c>
      <c r="E11" s="39">
        <v>52.7</v>
      </c>
      <c r="F11" s="39">
        <v>45.2</v>
      </c>
      <c r="G11" s="39">
        <v>35.2</v>
      </c>
      <c r="H11" s="39">
        <v>54.9</v>
      </c>
      <c r="I11" s="39">
        <v>37.9</v>
      </c>
      <c r="J11" s="39">
        <v>36.3</v>
      </c>
      <c r="K11" s="55">
        <v>39.4</v>
      </c>
    </row>
    <row r="12" spans="2:11" ht="15">
      <c r="B12" s="144" t="s">
        <v>203</v>
      </c>
      <c r="C12" s="39">
        <v>37.1</v>
      </c>
      <c r="D12" s="39">
        <v>47.7</v>
      </c>
      <c r="E12" s="39">
        <v>26.8</v>
      </c>
      <c r="F12" s="39">
        <v>35.7</v>
      </c>
      <c r="G12" s="39">
        <v>45.1</v>
      </c>
      <c r="H12" s="39">
        <v>26.5</v>
      </c>
      <c r="I12" s="39">
        <v>37.2</v>
      </c>
      <c r="J12" s="39">
        <v>51.4</v>
      </c>
      <c r="K12" s="55">
        <v>24.3</v>
      </c>
    </row>
    <row r="13" spans="2:11" ht="15">
      <c r="B13" s="142" t="s">
        <v>118</v>
      </c>
      <c r="C13" s="39">
        <v>27.2</v>
      </c>
      <c r="D13" s="39">
        <v>27.4</v>
      </c>
      <c r="E13" s="39">
        <v>26.9</v>
      </c>
      <c r="F13" s="39">
        <v>26.3</v>
      </c>
      <c r="G13" s="39">
        <v>26.4</v>
      </c>
      <c r="H13" s="39">
        <v>26.3</v>
      </c>
      <c r="I13" s="39">
        <v>29.6</v>
      </c>
      <c r="J13" s="39">
        <v>30.1</v>
      </c>
      <c r="K13" s="55">
        <v>29.1</v>
      </c>
    </row>
    <row r="14" spans="2:11" ht="15">
      <c r="B14" s="142" t="s">
        <v>330</v>
      </c>
      <c r="C14" s="39">
        <v>25.8</v>
      </c>
      <c r="D14" s="39">
        <v>15.6</v>
      </c>
      <c r="E14" s="39">
        <v>35.4</v>
      </c>
      <c r="F14" s="39">
        <v>29.4</v>
      </c>
      <c r="G14" s="39">
        <v>17.9</v>
      </c>
      <c r="H14" s="39">
        <v>40.6</v>
      </c>
      <c r="I14" s="39">
        <v>8.8</v>
      </c>
      <c r="J14" s="39">
        <v>5.3</v>
      </c>
      <c r="K14" s="55">
        <v>12.1</v>
      </c>
    </row>
    <row r="15" spans="2:11" ht="15">
      <c r="B15" s="142" t="s">
        <v>120</v>
      </c>
      <c r="C15" s="39">
        <v>17.2</v>
      </c>
      <c r="D15" s="39">
        <v>17</v>
      </c>
      <c r="E15" s="39">
        <v>17.3</v>
      </c>
      <c r="F15" s="39">
        <v>16.2</v>
      </c>
      <c r="G15" s="39">
        <v>16.1</v>
      </c>
      <c r="H15" s="39">
        <v>16.2</v>
      </c>
      <c r="I15" s="39">
        <v>20.7</v>
      </c>
      <c r="J15" s="39">
        <v>19.3</v>
      </c>
      <c r="K15" s="55">
        <v>21.9</v>
      </c>
    </row>
    <row r="16" spans="2:11" ht="15">
      <c r="B16" s="142" t="s">
        <v>150</v>
      </c>
      <c r="C16" s="39">
        <v>16</v>
      </c>
      <c r="D16" s="39">
        <v>15.8</v>
      </c>
      <c r="E16" s="39">
        <v>16.2</v>
      </c>
      <c r="F16" s="39">
        <v>16.7</v>
      </c>
      <c r="G16" s="39">
        <v>16.3</v>
      </c>
      <c r="H16" s="39">
        <v>17.1</v>
      </c>
      <c r="I16" s="39">
        <v>12.3</v>
      </c>
      <c r="J16" s="39">
        <v>12.2</v>
      </c>
      <c r="K16" s="55">
        <v>12.4</v>
      </c>
    </row>
    <row r="17" spans="2:11" ht="15">
      <c r="B17" s="142" t="s">
        <v>119</v>
      </c>
      <c r="C17" s="39">
        <v>11.8</v>
      </c>
      <c r="D17" s="39">
        <v>19</v>
      </c>
      <c r="E17" s="39">
        <v>4.8</v>
      </c>
      <c r="F17" s="39">
        <v>12.8</v>
      </c>
      <c r="G17" s="39">
        <v>20.7</v>
      </c>
      <c r="H17" s="39">
        <v>5.1</v>
      </c>
      <c r="I17" s="39">
        <v>5.7</v>
      </c>
      <c r="J17" s="39">
        <v>8.7</v>
      </c>
      <c r="K17" s="55">
        <v>3.1</v>
      </c>
    </row>
    <row r="18" spans="2:11" ht="15">
      <c r="B18" s="68"/>
      <c r="C18" s="67"/>
      <c r="D18" s="67"/>
      <c r="E18" s="67"/>
      <c r="F18" s="67"/>
      <c r="G18" s="67"/>
      <c r="H18" s="67"/>
      <c r="I18" s="67"/>
      <c r="J18" s="67"/>
      <c r="K18" s="76"/>
    </row>
    <row r="19" spans="2:11" ht="15">
      <c r="B19" s="149" t="s">
        <v>84</v>
      </c>
      <c r="C19" s="151">
        <v>871.7</v>
      </c>
      <c r="D19" s="151">
        <v>883.4</v>
      </c>
      <c r="E19" s="151">
        <v>860.3</v>
      </c>
      <c r="F19" s="151">
        <v>880.6</v>
      </c>
      <c r="G19" s="151">
        <v>876.2</v>
      </c>
      <c r="H19" s="151">
        <v>884.7</v>
      </c>
      <c r="I19" s="151">
        <v>796.6</v>
      </c>
      <c r="J19" s="151">
        <v>865.5</v>
      </c>
      <c r="K19" s="151">
        <v>733.9</v>
      </c>
    </row>
    <row r="20" spans="2:11" ht="17.25" customHeight="1">
      <c r="B20" s="262" t="s">
        <v>247</v>
      </c>
      <c r="C20" s="261"/>
      <c r="D20" s="261"/>
      <c r="E20" s="261"/>
      <c r="F20" s="261"/>
      <c r="G20" s="261"/>
      <c r="H20" s="261"/>
      <c r="I20" s="261"/>
      <c r="J20" s="261"/>
      <c r="K20" s="261"/>
    </row>
    <row r="21" spans="2:11" ht="18.75" customHeight="1">
      <c r="B21" s="260" t="s">
        <v>322</v>
      </c>
      <c r="C21" s="261"/>
      <c r="D21" s="261"/>
      <c r="E21" s="261"/>
      <c r="F21" s="261"/>
      <c r="G21" s="261"/>
      <c r="H21" s="261"/>
      <c r="I21" s="261"/>
      <c r="J21" s="261"/>
      <c r="K21" s="261"/>
    </row>
    <row r="22" ht="12.75">
      <c r="B22" s="2"/>
    </row>
    <row r="23" spans="3:14" ht="12.75">
      <c r="C23" s="3"/>
      <c r="D23" s="4"/>
      <c r="E23" s="3"/>
      <c r="F23" s="3"/>
      <c r="G23" s="3"/>
      <c r="H23" s="3"/>
      <c r="I23" s="3"/>
      <c r="J23" s="3"/>
      <c r="K23" s="3"/>
      <c r="L23" s="3"/>
      <c r="M23" s="3"/>
      <c r="N23" s="3"/>
    </row>
    <row r="24" spans="3:14" ht="12.75">
      <c r="C24" s="3"/>
      <c r="D24" s="4"/>
      <c r="E24" s="3"/>
      <c r="F24" s="3"/>
      <c r="G24" s="3"/>
      <c r="H24" s="3"/>
      <c r="I24" s="3"/>
      <c r="J24" s="3"/>
      <c r="K24" s="3"/>
      <c r="L24" s="3"/>
      <c r="M24" s="3"/>
      <c r="N24" s="3"/>
    </row>
  </sheetData>
  <sheetProtection/>
  <mergeCells count="3">
    <mergeCell ref="B5:B6"/>
    <mergeCell ref="B20:K20"/>
    <mergeCell ref="B21:K21"/>
  </mergeCells>
  <printOptions horizontalCentered="1"/>
  <pageMargins left="1" right="0.25" top="1" bottom="1" header="0" footer="0"/>
  <pageSetup fitToHeight="1" fitToWidth="1" orientation="landscape" r:id="rId1"/>
</worksheet>
</file>

<file path=xl/worksheets/sheet16.xml><?xml version="1.0" encoding="utf-8"?>
<worksheet xmlns="http://schemas.openxmlformats.org/spreadsheetml/2006/main" xmlns:r="http://schemas.openxmlformats.org/officeDocument/2006/relationships">
  <sheetPr>
    <pageSetUpPr fitToPage="1"/>
  </sheetPr>
  <dimension ref="A1:N21"/>
  <sheetViews>
    <sheetView zoomScalePageLayoutView="0" workbookViewId="0" topLeftCell="A1">
      <selection activeCell="A1" sqref="A1"/>
    </sheetView>
  </sheetViews>
  <sheetFormatPr defaultColWidth="9.33203125" defaultRowHeight="12.75"/>
  <cols>
    <col min="1" max="1" width="4.66015625" style="1" customWidth="1"/>
    <col min="2" max="2" width="45.5" style="1" bestFit="1" customWidth="1"/>
    <col min="3" max="3" width="9" style="1" bestFit="1" customWidth="1"/>
    <col min="4" max="5" width="11.16015625" style="1" bestFit="1" customWidth="1"/>
    <col min="6" max="6" width="9" style="1" bestFit="1" customWidth="1"/>
    <col min="7" max="7" width="11.16015625" style="1" bestFit="1" customWidth="1"/>
    <col min="8" max="8" width="10.33203125" style="1" bestFit="1" customWidth="1"/>
    <col min="9" max="10" width="11.16015625" style="1" bestFit="1" customWidth="1"/>
    <col min="11" max="11" width="10.33203125" style="1" bestFit="1" customWidth="1"/>
    <col min="12" max="16384" width="9.33203125" style="1" customWidth="1"/>
  </cols>
  <sheetData>
    <row r="1" spans="1:2" ht="15.75">
      <c r="A1" s="30"/>
      <c r="B1" s="12"/>
    </row>
    <row r="2" spans="2:11" ht="15">
      <c r="B2" s="31" t="s">
        <v>124</v>
      </c>
      <c r="C2" s="20"/>
      <c r="D2" s="20"/>
      <c r="E2" s="20"/>
      <c r="F2" s="20"/>
      <c r="G2" s="20"/>
      <c r="H2" s="20"/>
      <c r="I2" s="20"/>
      <c r="J2" s="20"/>
      <c r="K2" s="20"/>
    </row>
    <row r="3" spans="2:11" ht="15.75">
      <c r="B3" s="32" t="s">
        <v>161</v>
      </c>
      <c r="C3" s="20"/>
      <c r="D3" s="20"/>
      <c r="E3" s="20"/>
      <c r="F3" s="20"/>
      <c r="G3" s="20"/>
      <c r="H3" s="20"/>
      <c r="I3" s="20"/>
      <c r="J3" s="20"/>
      <c r="K3" s="20"/>
    </row>
    <row r="4" spans="2:11" ht="15">
      <c r="B4" s="31" t="s">
        <v>285</v>
      </c>
      <c r="C4" s="20"/>
      <c r="D4" s="20"/>
      <c r="E4" s="20"/>
      <c r="F4" s="20"/>
      <c r="G4" s="20"/>
      <c r="H4" s="20"/>
      <c r="I4" s="20"/>
      <c r="J4" s="20"/>
      <c r="K4" s="20"/>
    </row>
    <row r="5" spans="2:14" ht="15">
      <c r="B5" s="220" t="s">
        <v>149</v>
      </c>
      <c r="C5" s="59" t="s">
        <v>65</v>
      </c>
      <c r="D5" s="60"/>
      <c r="E5" s="82"/>
      <c r="F5" s="61" t="s">
        <v>30</v>
      </c>
      <c r="G5" s="60"/>
      <c r="H5" s="82"/>
      <c r="I5" s="61" t="s">
        <v>31</v>
      </c>
      <c r="J5" s="60"/>
      <c r="K5" s="82"/>
      <c r="L5"/>
      <c r="M5"/>
      <c r="N5"/>
    </row>
    <row r="6" spans="2:14" ht="15">
      <c r="B6" s="255"/>
      <c r="C6" s="65" t="s">
        <v>84</v>
      </c>
      <c r="D6" s="65" t="s">
        <v>107</v>
      </c>
      <c r="E6" s="65" t="s">
        <v>108</v>
      </c>
      <c r="F6" s="65" t="s">
        <v>84</v>
      </c>
      <c r="G6" s="65" t="s">
        <v>107</v>
      </c>
      <c r="H6" s="65" t="s">
        <v>108</v>
      </c>
      <c r="I6" s="65" t="s">
        <v>84</v>
      </c>
      <c r="J6" s="65" t="s">
        <v>107</v>
      </c>
      <c r="K6" s="65" t="s">
        <v>108</v>
      </c>
      <c r="L6"/>
      <c r="M6"/>
      <c r="N6"/>
    </row>
    <row r="7" spans="2:11" ht="15">
      <c r="B7" s="74"/>
      <c r="C7" s="150"/>
      <c r="D7" s="150"/>
      <c r="E7" s="150"/>
      <c r="F7" s="150"/>
      <c r="G7" s="150"/>
      <c r="H7" s="150"/>
      <c r="I7" s="150"/>
      <c r="J7" s="150"/>
      <c r="K7" s="150"/>
    </row>
    <row r="8" spans="2:11" ht="15">
      <c r="B8" s="142" t="s">
        <v>115</v>
      </c>
      <c r="C8" s="47">
        <v>205</v>
      </c>
      <c r="D8" s="47">
        <v>257.4</v>
      </c>
      <c r="E8" s="47">
        <v>164.6</v>
      </c>
      <c r="F8" s="47">
        <v>193.9</v>
      </c>
      <c r="G8" s="47">
        <v>245.1</v>
      </c>
      <c r="H8" s="47">
        <v>154.3</v>
      </c>
      <c r="I8" s="47">
        <v>287.5</v>
      </c>
      <c r="J8" s="47">
        <v>358</v>
      </c>
      <c r="K8" s="47">
        <v>236.3</v>
      </c>
    </row>
    <row r="9" spans="2:11" ht="15">
      <c r="B9" s="142" t="s">
        <v>116</v>
      </c>
      <c r="C9" s="47">
        <v>181.5</v>
      </c>
      <c r="D9" s="47">
        <v>218.8</v>
      </c>
      <c r="E9" s="47">
        <v>155.7</v>
      </c>
      <c r="F9" s="47">
        <v>176.7</v>
      </c>
      <c r="G9" s="47">
        <v>212.8</v>
      </c>
      <c r="H9" s="47">
        <v>151.7</v>
      </c>
      <c r="I9" s="47">
        <v>220.3</v>
      </c>
      <c r="J9" s="47">
        <v>271.3</v>
      </c>
      <c r="K9" s="47">
        <v>187.1</v>
      </c>
    </row>
    <row r="10" spans="2:11" ht="15">
      <c r="B10" s="142" t="s">
        <v>329</v>
      </c>
      <c r="C10" s="47">
        <v>44.8</v>
      </c>
      <c r="D10" s="47">
        <v>52.2</v>
      </c>
      <c r="E10" s="47">
        <v>40.2</v>
      </c>
      <c r="F10" s="47">
        <v>46.6</v>
      </c>
      <c r="G10" s="47">
        <v>53.7</v>
      </c>
      <c r="H10" s="47">
        <v>42.2</v>
      </c>
      <c r="I10" s="47">
        <v>29</v>
      </c>
      <c r="J10" s="47">
        <v>38.1</v>
      </c>
      <c r="K10" s="47">
        <v>23.8</v>
      </c>
    </row>
    <row r="11" spans="2:11" ht="15">
      <c r="B11" s="144" t="s">
        <v>117</v>
      </c>
      <c r="C11" s="47">
        <v>39.6</v>
      </c>
      <c r="D11" s="47">
        <v>40</v>
      </c>
      <c r="E11" s="47">
        <v>38.7</v>
      </c>
      <c r="F11" s="47">
        <v>37.9</v>
      </c>
      <c r="G11" s="47">
        <v>37.8</v>
      </c>
      <c r="H11" s="47">
        <v>37.4</v>
      </c>
      <c r="I11" s="47">
        <v>50.2</v>
      </c>
      <c r="J11" s="47">
        <v>58.2</v>
      </c>
      <c r="K11" s="47">
        <v>45.1</v>
      </c>
    </row>
    <row r="12" spans="2:11" ht="15">
      <c r="B12" s="144" t="s">
        <v>203</v>
      </c>
      <c r="C12" s="47">
        <v>35.7</v>
      </c>
      <c r="D12" s="47">
        <v>49</v>
      </c>
      <c r="E12" s="47">
        <v>23.7</v>
      </c>
      <c r="F12" s="47">
        <v>34.7</v>
      </c>
      <c r="G12" s="47">
        <v>47.3</v>
      </c>
      <c r="H12" s="47">
        <v>23</v>
      </c>
      <c r="I12" s="47">
        <v>41</v>
      </c>
      <c r="J12" s="47">
        <v>59.8</v>
      </c>
      <c r="K12" s="47">
        <v>25.7</v>
      </c>
    </row>
    <row r="13" spans="2:11" ht="15">
      <c r="B13" s="142" t="s">
        <v>118</v>
      </c>
      <c r="C13" s="47">
        <v>24.2</v>
      </c>
      <c r="D13" s="47">
        <v>28.5</v>
      </c>
      <c r="E13" s="47">
        <v>21</v>
      </c>
      <c r="F13" s="47">
        <v>22.3</v>
      </c>
      <c r="G13" s="47">
        <v>26.3</v>
      </c>
      <c r="H13" s="47">
        <v>19.2</v>
      </c>
      <c r="I13" s="47">
        <v>37.3</v>
      </c>
      <c r="J13" s="47">
        <v>42.8</v>
      </c>
      <c r="K13" s="47">
        <v>32.7</v>
      </c>
    </row>
    <row r="14" spans="2:11" ht="15">
      <c r="B14" s="142" t="s">
        <v>330</v>
      </c>
      <c r="C14" s="47">
        <v>22.6</v>
      </c>
      <c r="D14" s="47">
        <v>19.1</v>
      </c>
      <c r="E14" s="47">
        <v>24.5</v>
      </c>
      <c r="F14" s="47">
        <v>23.7</v>
      </c>
      <c r="G14" s="47">
        <v>19.9</v>
      </c>
      <c r="H14" s="47">
        <v>25.8</v>
      </c>
      <c r="I14" s="47">
        <v>12.9</v>
      </c>
      <c r="J14" s="47">
        <v>10.7</v>
      </c>
      <c r="K14" s="47">
        <v>14</v>
      </c>
    </row>
    <row r="15" spans="2:11" ht="15">
      <c r="B15" s="142" t="s">
        <v>120</v>
      </c>
      <c r="C15" s="47">
        <v>15.4</v>
      </c>
      <c r="D15" s="47">
        <v>18.8</v>
      </c>
      <c r="E15" s="47">
        <v>13.3</v>
      </c>
      <c r="F15" s="47">
        <v>13.7</v>
      </c>
      <c r="G15" s="47">
        <v>17.2</v>
      </c>
      <c r="H15" s="47">
        <v>11.6</v>
      </c>
      <c r="I15" s="47">
        <v>27.1</v>
      </c>
      <c r="J15" s="47">
        <v>30.1</v>
      </c>
      <c r="K15" s="47">
        <v>25.3</v>
      </c>
    </row>
    <row r="16" spans="2:11" ht="15">
      <c r="B16" s="144" t="s">
        <v>150</v>
      </c>
      <c r="C16" s="47">
        <v>14.2</v>
      </c>
      <c r="D16" s="47">
        <v>17.6</v>
      </c>
      <c r="E16" s="47">
        <v>12.1</v>
      </c>
      <c r="F16" s="47">
        <v>13.9</v>
      </c>
      <c r="G16" s="47">
        <v>17.2</v>
      </c>
      <c r="H16" s="47">
        <v>11.8</v>
      </c>
      <c r="I16" s="47">
        <v>16.6</v>
      </c>
      <c r="J16" s="47">
        <v>20.9</v>
      </c>
      <c r="K16" s="47">
        <v>14.2</v>
      </c>
    </row>
    <row r="17" spans="2:11" ht="15">
      <c r="B17" s="81" t="s">
        <v>119</v>
      </c>
      <c r="C17" s="47">
        <v>11.4</v>
      </c>
      <c r="D17" s="47">
        <v>18.8</v>
      </c>
      <c r="E17" s="47">
        <v>4.7</v>
      </c>
      <c r="F17" s="47">
        <v>12.4</v>
      </c>
      <c r="G17" s="47">
        <v>20.4</v>
      </c>
      <c r="H17" s="47">
        <v>5</v>
      </c>
      <c r="I17" s="47">
        <v>6.3</v>
      </c>
      <c r="J17" s="47">
        <v>10</v>
      </c>
      <c r="K17" s="168">
        <v>3.3</v>
      </c>
    </row>
    <row r="18" spans="2:11" ht="15">
      <c r="B18" s="68"/>
      <c r="C18" s="47"/>
      <c r="D18" s="47"/>
      <c r="E18" s="47"/>
      <c r="F18" s="47"/>
      <c r="G18" s="47"/>
      <c r="H18" s="47"/>
      <c r="I18" s="47"/>
      <c r="J18" s="47"/>
      <c r="K18" s="47"/>
    </row>
    <row r="19" spans="2:11" ht="15">
      <c r="B19" s="149" t="s">
        <v>84</v>
      </c>
      <c r="C19" s="113">
        <v>781.8</v>
      </c>
      <c r="D19" s="113">
        <v>932.9</v>
      </c>
      <c r="E19" s="113">
        <v>664.1</v>
      </c>
      <c r="F19" s="113">
        <v>749.2</v>
      </c>
      <c r="G19" s="113">
        <v>891.5</v>
      </c>
      <c r="H19" s="113">
        <v>638.4</v>
      </c>
      <c r="I19" s="113">
        <v>991.8</v>
      </c>
      <c r="J19" s="113">
        <v>1221.2</v>
      </c>
      <c r="K19" s="113">
        <v>821.4</v>
      </c>
    </row>
    <row r="20" spans="2:11" ht="53.25" customHeight="1">
      <c r="B20" s="231" t="s">
        <v>194</v>
      </c>
      <c r="C20" s="263"/>
      <c r="D20" s="263"/>
      <c r="E20" s="263"/>
      <c r="F20" s="263"/>
      <c r="G20" s="263"/>
      <c r="H20" s="263"/>
      <c r="I20" s="263"/>
      <c r="J20" s="263"/>
      <c r="K20" s="263"/>
    </row>
    <row r="21" spans="2:11" ht="12.75">
      <c r="B21" s="260" t="s">
        <v>322</v>
      </c>
      <c r="C21" s="261"/>
      <c r="D21" s="261"/>
      <c r="E21" s="261"/>
      <c r="F21" s="261"/>
      <c r="G21" s="261"/>
      <c r="H21" s="261"/>
      <c r="I21" s="261"/>
      <c r="J21" s="261"/>
      <c r="K21" s="261"/>
    </row>
  </sheetData>
  <sheetProtection/>
  <mergeCells count="3">
    <mergeCell ref="B5:B6"/>
    <mergeCell ref="B20:K20"/>
    <mergeCell ref="B21:K21"/>
  </mergeCells>
  <printOptions/>
  <pageMargins left="1" right="0.25" top="1" bottom="1" header="0" footer="0"/>
  <pageSetup fitToHeight="1" fitToWidth="1"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K63"/>
  <sheetViews>
    <sheetView zoomScalePageLayoutView="0" workbookViewId="0" topLeftCell="A1">
      <selection activeCell="A1" sqref="A1"/>
    </sheetView>
  </sheetViews>
  <sheetFormatPr defaultColWidth="9.33203125" defaultRowHeight="12.75"/>
  <cols>
    <col min="1" max="1" width="4.83203125" style="18" customWidth="1"/>
    <col min="2" max="2" width="16.83203125" style="18" customWidth="1"/>
    <col min="3" max="3" width="69.66015625" style="18" customWidth="1"/>
    <col min="4" max="4" width="12.83203125" style="18" customWidth="1"/>
    <col min="5" max="5" width="11.83203125" style="18" customWidth="1"/>
    <col min="6" max="6" width="10.83203125" style="18" customWidth="1"/>
    <col min="7" max="7" width="15.83203125" style="18" bestFit="1" customWidth="1"/>
    <col min="8" max="8" width="9.33203125" style="18" customWidth="1"/>
    <col min="9" max="9" width="12" style="18" bestFit="1" customWidth="1"/>
    <col min="10" max="10" width="9.33203125" style="18" customWidth="1"/>
    <col min="11" max="11" width="14.33203125" style="18" bestFit="1" customWidth="1"/>
    <col min="12" max="16384" width="9.33203125" style="18" customWidth="1"/>
  </cols>
  <sheetData>
    <row r="1" spans="1:2" ht="15.75">
      <c r="A1" s="30"/>
      <c r="B1" s="17"/>
    </row>
    <row r="2" spans="2:6" ht="15">
      <c r="B2" s="31" t="s">
        <v>125</v>
      </c>
      <c r="C2" s="20"/>
      <c r="D2" s="20"/>
      <c r="E2" s="20"/>
      <c r="F2" s="20"/>
    </row>
    <row r="3" spans="2:6" ht="15.75">
      <c r="B3" s="32" t="s">
        <v>126</v>
      </c>
      <c r="C3" s="20"/>
      <c r="D3" s="20"/>
      <c r="E3" s="20"/>
      <c r="F3" s="20"/>
    </row>
    <row r="4" spans="2:6" ht="15">
      <c r="B4" s="31" t="s">
        <v>285</v>
      </c>
      <c r="C4" s="20"/>
      <c r="D4" s="20"/>
      <c r="E4" s="20"/>
      <c r="F4" s="20"/>
    </row>
    <row r="5" spans="2:9" ht="15.75">
      <c r="B5" s="33" t="s">
        <v>154</v>
      </c>
      <c r="C5" s="34" t="s">
        <v>187</v>
      </c>
      <c r="D5" s="34" t="s">
        <v>67</v>
      </c>
      <c r="E5" s="34" t="s">
        <v>68</v>
      </c>
      <c r="F5" s="35"/>
      <c r="G5" s="36"/>
      <c r="I5" s="203"/>
    </row>
    <row r="6" spans="2:9" ht="16.5">
      <c r="B6" s="220" t="s">
        <v>54</v>
      </c>
      <c r="C6" s="37" t="s">
        <v>218</v>
      </c>
      <c r="D6" s="146">
        <v>23044</v>
      </c>
      <c r="E6" s="39">
        <v>232.7</v>
      </c>
      <c r="F6" s="40"/>
      <c r="G6" s="41"/>
      <c r="I6" s="197"/>
    </row>
    <row r="7" spans="2:9" ht="16.5">
      <c r="B7" s="266"/>
      <c r="C7" s="37" t="s">
        <v>127</v>
      </c>
      <c r="D7" s="147">
        <v>20174</v>
      </c>
      <c r="E7" s="39">
        <v>203.7</v>
      </c>
      <c r="F7" s="40"/>
      <c r="G7" s="41"/>
      <c r="I7" s="197"/>
    </row>
    <row r="8" spans="2:9" ht="16.5">
      <c r="B8" s="266"/>
      <c r="C8" s="37" t="s">
        <v>207</v>
      </c>
      <c r="D8" s="147">
        <v>4941</v>
      </c>
      <c r="E8" s="39">
        <v>49.9</v>
      </c>
      <c r="F8" s="40"/>
      <c r="G8" s="42"/>
      <c r="I8" s="197"/>
    </row>
    <row r="9" spans="2:9" ht="16.5">
      <c r="B9" s="266"/>
      <c r="C9" s="37" t="s">
        <v>144</v>
      </c>
      <c r="D9" s="147">
        <v>4415</v>
      </c>
      <c r="E9" s="39">
        <v>44.6</v>
      </c>
      <c r="F9" s="40"/>
      <c r="G9" s="42"/>
      <c r="I9" s="197"/>
    </row>
    <row r="10" spans="2:9" ht="16.5">
      <c r="B10" s="266"/>
      <c r="C10" s="37" t="s">
        <v>225</v>
      </c>
      <c r="D10" s="147">
        <v>3671</v>
      </c>
      <c r="E10" s="39">
        <v>37.1</v>
      </c>
      <c r="F10" s="40"/>
      <c r="G10" s="42"/>
      <c r="I10" s="197"/>
    </row>
    <row r="11" spans="2:6" ht="15">
      <c r="B11" s="255"/>
      <c r="C11" s="43" t="s">
        <v>129</v>
      </c>
      <c r="D11" s="148">
        <v>86310</v>
      </c>
      <c r="E11" s="45">
        <v>871.7</v>
      </c>
      <c r="F11" s="40"/>
    </row>
    <row r="12" spans="2:7" ht="15">
      <c r="B12" s="220" t="s">
        <v>130</v>
      </c>
      <c r="C12" s="37" t="s">
        <v>220</v>
      </c>
      <c r="D12" s="146">
        <v>464</v>
      </c>
      <c r="E12" s="39">
        <v>401.7</v>
      </c>
      <c r="F12" s="40"/>
      <c r="G12" s="41"/>
    </row>
    <row r="13" spans="2:7" ht="15.75">
      <c r="B13" s="266"/>
      <c r="C13" s="37" t="s">
        <v>206</v>
      </c>
      <c r="D13" s="147">
        <v>181</v>
      </c>
      <c r="E13" s="39">
        <v>156.7</v>
      </c>
      <c r="F13" s="40"/>
      <c r="G13" s="42"/>
    </row>
    <row r="14" spans="2:7" ht="15.75">
      <c r="B14" s="266"/>
      <c r="C14" s="37" t="s">
        <v>224</v>
      </c>
      <c r="D14" s="147">
        <v>74</v>
      </c>
      <c r="E14" s="39">
        <v>64.1</v>
      </c>
      <c r="F14" s="40"/>
      <c r="G14" s="42"/>
    </row>
    <row r="15" spans="2:7" ht="15.75">
      <c r="B15" s="266"/>
      <c r="C15" s="37" t="s">
        <v>248</v>
      </c>
      <c r="D15" s="147">
        <v>45</v>
      </c>
      <c r="E15" s="39">
        <v>39</v>
      </c>
      <c r="F15" s="40"/>
      <c r="G15" s="42"/>
    </row>
    <row r="16" spans="2:7" ht="15.75">
      <c r="B16" s="266"/>
      <c r="C16" s="37" t="s">
        <v>331</v>
      </c>
      <c r="D16" s="147">
        <v>10</v>
      </c>
      <c r="E16" s="39">
        <v>8.7</v>
      </c>
      <c r="F16" s="40"/>
      <c r="G16" s="42"/>
    </row>
    <row r="17" spans="2:7" ht="15.75">
      <c r="B17" s="255"/>
      <c r="C17" s="43" t="s">
        <v>129</v>
      </c>
      <c r="D17" s="148">
        <v>881</v>
      </c>
      <c r="E17" s="46">
        <v>762.7</v>
      </c>
      <c r="F17" s="40"/>
      <c r="G17" s="42"/>
    </row>
    <row r="18" spans="2:7" ht="15">
      <c r="B18" s="220" t="s">
        <v>131</v>
      </c>
      <c r="C18" s="37" t="s">
        <v>227</v>
      </c>
      <c r="D18" s="146">
        <v>34</v>
      </c>
      <c r="E18" s="39">
        <v>7</v>
      </c>
      <c r="F18" s="40"/>
      <c r="G18" s="41"/>
    </row>
    <row r="19" spans="2:7" ht="15.75">
      <c r="B19" s="266"/>
      <c r="C19" s="37" t="s">
        <v>127</v>
      </c>
      <c r="D19" s="147">
        <v>12</v>
      </c>
      <c r="E19" s="39">
        <v>2.5</v>
      </c>
      <c r="F19" s="40"/>
      <c r="G19" s="42"/>
    </row>
    <row r="20" spans="2:7" ht="15.75">
      <c r="B20" s="266"/>
      <c r="C20" s="37" t="s">
        <v>226</v>
      </c>
      <c r="D20" s="147">
        <v>10</v>
      </c>
      <c r="E20" s="39">
        <v>2.1</v>
      </c>
      <c r="F20" s="40"/>
      <c r="G20" s="42"/>
    </row>
    <row r="21" spans="2:7" ht="15.75">
      <c r="B21" s="266"/>
      <c r="C21" s="37" t="s">
        <v>270</v>
      </c>
      <c r="D21" s="147">
        <v>9</v>
      </c>
      <c r="E21" s="39">
        <v>1.9</v>
      </c>
      <c r="F21" s="40"/>
      <c r="G21" s="42"/>
    </row>
    <row r="22" spans="2:7" ht="15.75">
      <c r="B22" s="266"/>
      <c r="C22" s="51" t="s">
        <v>210</v>
      </c>
      <c r="D22" s="147">
        <v>6</v>
      </c>
      <c r="E22" s="39">
        <v>1.2</v>
      </c>
      <c r="F22" s="40"/>
      <c r="G22" s="42"/>
    </row>
    <row r="23" spans="2:7" ht="15.75">
      <c r="B23" s="255"/>
      <c r="C23" s="43" t="s">
        <v>129</v>
      </c>
      <c r="D23" s="148">
        <v>121</v>
      </c>
      <c r="E23" s="45">
        <v>24.9</v>
      </c>
      <c r="F23" s="40"/>
      <c r="G23" s="42"/>
    </row>
    <row r="24" spans="2:7" ht="15">
      <c r="B24" s="220" t="s">
        <v>133</v>
      </c>
      <c r="C24" s="37" t="s">
        <v>227</v>
      </c>
      <c r="D24" s="146">
        <v>52</v>
      </c>
      <c r="E24" s="39">
        <v>3.9</v>
      </c>
      <c r="F24" s="40"/>
      <c r="G24" s="41"/>
    </row>
    <row r="25" spans="2:7" ht="15.75">
      <c r="B25" s="266"/>
      <c r="C25" s="37" t="s">
        <v>127</v>
      </c>
      <c r="D25" s="147">
        <v>36</v>
      </c>
      <c r="E25" s="39">
        <v>2.7</v>
      </c>
      <c r="F25" s="40"/>
      <c r="G25" s="42"/>
    </row>
    <row r="26" spans="2:7" ht="15.75">
      <c r="B26" s="266"/>
      <c r="C26" s="37" t="s">
        <v>211</v>
      </c>
      <c r="D26" s="147">
        <v>14</v>
      </c>
      <c r="E26" s="39">
        <v>1.1</v>
      </c>
      <c r="F26" s="40"/>
      <c r="G26" s="42"/>
    </row>
    <row r="27" spans="2:7" ht="15.75">
      <c r="B27" s="266"/>
      <c r="C27" s="37" t="s">
        <v>212</v>
      </c>
      <c r="D27" s="147">
        <v>13</v>
      </c>
      <c r="E27" s="39">
        <v>1</v>
      </c>
      <c r="F27" s="40"/>
      <c r="G27" s="42"/>
    </row>
    <row r="28" spans="2:7" ht="15.75">
      <c r="B28" s="266"/>
      <c r="C28" s="37" t="s">
        <v>210</v>
      </c>
      <c r="D28" s="147">
        <v>11</v>
      </c>
      <c r="E28" s="39">
        <v>0.8</v>
      </c>
      <c r="F28" s="40"/>
      <c r="G28" s="42"/>
    </row>
    <row r="29" spans="2:7" ht="15.75">
      <c r="B29" s="255"/>
      <c r="C29" s="43" t="s">
        <v>129</v>
      </c>
      <c r="D29" s="148">
        <v>200</v>
      </c>
      <c r="E29" s="46">
        <v>15.1</v>
      </c>
      <c r="F29" s="40"/>
      <c r="G29" s="42"/>
    </row>
    <row r="30" spans="2:7" ht="15">
      <c r="B30" s="220" t="s">
        <v>134</v>
      </c>
      <c r="C30" s="37" t="s">
        <v>227</v>
      </c>
      <c r="D30" s="146">
        <v>354</v>
      </c>
      <c r="E30" s="39">
        <v>25</v>
      </c>
      <c r="F30" s="40"/>
      <c r="G30" s="41"/>
    </row>
    <row r="31" spans="2:7" ht="15.75">
      <c r="B31" s="266"/>
      <c r="C31" s="37" t="s">
        <v>230</v>
      </c>
      <c r="D31" s="147">
        <v>210</v>
      </c>
      <c r="E31" s="39">
        <v>14.8</v>
      </c>
      <c r="F31" s="40"/>
      <c r="G31" s="42"/>
    </row>
    <row r="32" spans="2:7" ht="15.75">
      <c r="B32" s="266"/>
      <c r="C32" s="37" t="s">
        <v>231</v>
      </c>
      <c r="D32" s="147">
        <v>131</v>
      </c>
      <c r="E32" s="39">
        <v>9.3</v>
      </c>
      <c r="F32" s="40"/>
      <c r="G32" s="42"/>
    </row>
    <row r="33" spans="2:7" ht="15.75">
      <c r="B33" s="266"/>
      <c r="C33" s="37" t="s">
        <v>132</v>
      </c>
      <c r="D33" s="147">
        <v>57</v>
      </c>
      <c r="E33" s="39">
        <v>4</v>
      </c>
      <c r="F33" s="40"/>
      <c r="G33" s="42"/>
    </row>
    <row r="34" spans="2:11" ht="15.75">
      <c r="B34" s="266"/>
      <c r="C34" s="37" t="s">
        <v>210</v>
      </c>
      <c r="D34" s="147">
        <v>32</v>
      </c>
      <c r="E34" s="39">
        <v>2.3</v>
      </c>
      <c r="F34" s="40"/>
      <c r="G34" s="42"/>
      <c r="J34" s="161"/>
      <c r="K34" s="41"/>
    </row>
    <row r="35" spans="2:11" ht="15.75">
      <c r="B35" s="255"/>
      <c r="C35" s="43" t="s">
        <v>129</v>
      </c>
      <c r="D35" s="148">
        <v>1002</v>
      </c>
      <c r="E35" s="46">
        <v>70.8</v>
      </c>
      <c r="F35" s="40"/>
      <c r="G35" s="42"/>
      <c r="J35" s="161"/>
      <c r="K35" s="41"/>
    </row>
    <row r="36" spans="2:10" ht="15">
      <c r="B36" s="220" t="s">
        <v>135</v>
      </c>
      <c r="C36" s="37" t="s">
        <v>227</v>
      </c>
      <c r="D36" s="146">
        <v>404</v>
      </c>
      <c r="E36" s="39">
        <v>34.6</v>
      </c>
      <c r="F36" s="40"/>
      <c r="G36" s="41"/>
      <c r="J36" s="161"/>
    </row>
    <row r="37" spans="2:10" ht="15.75">
      <c r="B37" s="266"/>
      <c r="C37" s="37" t="s">
        <v>234</v>
      </c>
      <c r="D37" s="147">
        <v>150</v>
      </c>
      <c r="E37" s="39">
        <v>12.8</v>
      </c>
      <c r="F37" s="40"/>
      <c r="G37" s="42"/>
      <c r="J37" s="161"/>
    </row>
    <row r="38" spans="2:10" ht="15.75">
      <c r="B38" s="266"/>
      <c r="C38" s="37" t="s">
        <v>226</v>
      </c>
      <c r="D38" s="147">
        <v>146</v>
      </c>
      <c r="E38" s="39">
        <v>12.5</v>
      </c>
      <c r="F38" s="40"/>
      <c r="G38" s="42"/>
      <c r="J38" s="161"/>
    </row>
    <row r="39" spans="2:10" ht="16.5">
      <c r="B39" s="266"/>
      <c r="C39" s="37" t="s">
        <v>132</v>
      </c>
      <c r="D39" s="147">
        <v>131</v>
      </c>
      <c r="E39" s="39">
        <v>11.2</v>
      </c>
      <c r="F39" s="40"/>
      <c r="G39" s="42"/>
      <c r="I39" s="197"/>
      <c r="J39" s="161"/>
    </row>
    <row r="40" spans="2:10" ht="16.5">
      <c r="B40" s="266"/>
      <c r="C40" s="37" t="s">
        <v>210</v>
      </c>
      <c r="D40" s="147">
        <v>99</v>
      </c>
      <c r="E40" s="39">
        <v>8.5</v>
      </c>
      <c r="F40" s="40"/>
      <c r="G40" s="42"/>
      <c r="I40" s="197"/>
      <c r="J40" s="161"/>
    </row>
    <row r="41" spans="2:10" ht="16.5">
      <c r="B41" s="255"/>
      <c r="C41" s="43" t="s">
        <v>129</v>
      </c>
      <c r="D41" s="148">
        <v>1327</v>
      </c>
      <c r="E41" s="46">
        <v>113.6</v>
      </c>
      <c r="F41" s="40"/>
      <c r="I41" s="197"/>
      <c r="J41" s="161"/>
    </row>
    <row r="42" spans="2:9" ht="16.5">
      <c r="B42" s="220" t="s">
        <v>137</v>
      </c>
      <c r="C42" s="37" t="s">
        <v>136</v>
      </c>
      <c r="D42" s="146">
        <v>1015</v>
      </c>
      <c r="E42" s="39">
        <v>49.1</v>
      </c>
      <c r="F42" s="40"/>
      <c r="G42" s="41"/>
      <c r="I42" s="197"/>
    </row>
    <row r="43" spans="2:9" ht="16.5">
      <c r="B43" s="266"/>
      <c r="C43" s="37" t="s">
        <v>216</v>
      </c>
      <c r="D43" s="147">
        <v>915</v>
      </c>
      <c r="E43" s="39">
        <v>44.3</v>
      </c>
      <c r="F43" s="40"/>
      <c r="G43" s="42"/>
      <c r="I43" s="197"/>
    </row>
    <row r="44" spans="2:9" ht="16.5">
      <c r="B44" s="266"/>
      <c r="C44" s="37" t="s">
        <v>224</v>
      </c>
      <c r="D44" s="147">
        <v>794</v>
      </c>
      <c r="E44" s="39">
        <v>38.4</v>
      </c>
      <c r="F44" s="40"/>
      <c r="G44" s="42"/>
      <c r="I44" s="197"/>
    </row>
    <row r="45" spans="2:9" ht="16.5">
      <c r="B45" s="266"/>
      <c r="C45" s="37" t="s">
        <v>232</v>
      </c>
      <c r="D45" s="147">
        <v>349</v>
      </c>
      <c r="E45" s="39">
        <v>16.9</v>
      </c>
      <c r="F45" s="40"/>
      <c r="I45" s="197"/>
    </row>
    <row r="46" spans="2:9" ht="16.5">
      <c r="B46" s="266"/>
      <c r="C46" s="37" t="s">
        <v>215</v>
      </c>
      <c r="D46" s="147">
        <v>212</v>
      </c>
      <c r="E46" s="39">
        <v>10.3</v>
      </c>
      <c r="F46" s="40"/>
      <c r="G46" s="42"/>
      <c r="I46" s="197"/>
    </row>
    <row r="47" spans="2:9" ht="16.5">
      <c r="B47" s="255"/>
      <c r="C47" s="43" t="s">
        <v>129</v>
      </c>
      <c r="D47" s="148">
        <v>5108</v>
      </c>
      <c r="E47" s="46">
        <v>247.3</v>
      </c>
      <c r="F47" s="40"/>
      <c r="I47" s="197"/>
    </row>
    <row r="48" spans="2:9" ht="16.5">
      <c r="B48" s="220" t="s">
        <v>138</v>
      </c>
      <c r="C48" s="37" t="s">
        <v>136</v>
      </c>
      <c r="D48" s="146">
        <v>5010</v>
      </c>
      <c r="E48" s="39">
        <v>253.2</v>
      </c>
      <c r="F48" s="40"/>
      <c r="G48" s="41"/>
      <c r="I48" s="197"/>
    </row>
    <row r="49" spans="2:9" ht="16.5">
      <c r="B49" s="266"/>
      <c r="C49" s="37" t="s">
        <v>216</v>
      </c>
      <c r="D49" s="147">
        <v>3595</v>
      </c>
      <c r="E49" s="39">
        <v>181.7</v>
      </c>
      <c r="F49" s="40"/>
      <c r="G49" s="42"/>
      <c r="I49" s="197"/>
    </row>
    <row r="50" spans="2:9" ht="16.5">
      <c r="B50" s="266"/>
      <c r="C50" s="37" t="s">
        <v>224</v>
      </c>
      <c r="D50" s="147">
        <v>719</v>
      </c>
      <c r="E50" s="39">
        <v>36.3</v>
      </c>
      <c r="F50" s="40"/>
      <c r="G50" s="42"/>
      <c r="I50" s="197"/>
    </row>
    <row r="51" spans="2:9" ht="16.5">
      <c r="B51" s="266"/>
      <c r="C51" s="37" t="s">
        <v>208</v>
      </c>
      <c r="D51" s="147">
        <v>659</v>
      </c>
      <c r="E51" s="39">
        <v>33.3</v>
      </c>
      <c r="F51" s="40"/>
      <c r="I51" s="197"/>
    </row>
    <row r="52" spans="2:6" ht="15">
      <c r="B52" s="266"/>
      <c r="C52" s="37" t="s">
        <v>217</v>
      </c>
      <c r="D52" s="147">
        <v>544</v>
      </c>
      <c r="E52" s="39">
        <v>27.5</v>
      </c>
      <c r="F52" s="40"/>
    </row>
    <row r="53" spans="2:6" ht="15">
      <c r="B53" s="255"/>
      <c r="C53" s="43" t="s">
        <v>129</v>
      </c>
      <c r="D53" s="148">
        <v>14967</v>
      </c>
      <c r="E53" s="52">
        <v>756.5</v>
      </c>
      <c r="F53" s="40"/>
    </row>
    <row r="54" spans="2:7" ht="15">
      <c r="B54" s="265" t="s">
        <v>139</v>
      </c>
      <c r="C54" s="37" t="s">
        <v>218</v>
      </c>
      <c r="D54" s="146">
        <v>18376</v>
      </c>
      <c r="E54" s="47">
        <v>1367.6</v>
      </c>
      <c r="F54" s="48"/>
      <c r="G54" s="41"/>
    </row>
    <row r="55" spans="2:7" ht="15">
      <c r="B55" s="266"/>
      <c r="C55" s="37" t="s">
        <v>127</v>
      </c>
      <c r="D55" s="147">
        <v>13908</v>
      </c>
      <c r="E55" s="47">
        <v>1035.1</v>
      </c>
      <c r="F55" s="48"/>
      <c r="G55" s="41"/>
    </row>
    <row r="56" spans="2:6" ht="15">
      <c r="B56" s="266"/>
      <c r="C56" s="37" t="s">
        <v>207</v>
      </c>
      <c r="D56" s="147">
        <v>4166</v>
      </c>
      <c r="E56" s="47">
        <v>310.1</v>
      </c>
      <c r="F56" s="48"/>
    </row>
    <row r="57" spans="2:6" ht="15">
      <c r="B57" s="266"/>
      <c r="C57" s="37" t="s">
        <v>144</v>
      </c>
      <c r="D57" s="147">
        <v>3810</v>
      </c>
      <c r="E57" s="47">
        <v>283.6</v>
      </c>
      <c r="F57" s="48"/>
    </row>
    <row r="58" spans="2:6" ht="15">
      <c r="B58" s="266"/>
      <c r="C58" s="37" t="s">
        <v>266</v>
      </c>
      <c r="D58" s="147">
        <v>2527</v>
      </c>
      <c r="E58" s="47">
        <v>188.1</v>
      </c>
      <c r="F58" s="48"/>
    </row>
    <row r="59" spans="2:6" ht="15">
      <c r="B59" s="255"/>
      <c r="C59" s="43" t="s">
        <v>129</v>
      </c>
      <c r="D59" s="148">
        <v>62704</v>
      </c>
      <c r="E59" s="52">
        <v>4666.8</v>
      </c>
      <c r="F59" s="48"/>
    </row>
    <row r="60" spans="2:5" s="1" customFormat="1" ht="75.75" customHeight="1">
      <c r="B60" s="231" t="s">
        <v>255</v>
      </c>
      <c r="C60" s="263"/>
      <c r="D60" s="263"/>
      <c r="E60" s="263"/>
    </row>
    <row r="61" spans="2:5" s="1" customFormat="1" ht="43.5" customHeight="1">
      <c r="B61" s="231" t="s">
        <v>195</v>
      </c>
      <c r="C61" s="263"/>
      <c r="D61" s="263"/>
      <c r="E61" s="263"/>
    </row>
    <row r="62" spans="2:5" s="1" customFormat="1" ht="26.25" customHeight="1">
      <c r="B62" s="264" t="s">
        <v>322</v>
      </c>
      <c r="C62" s="231"/>
      <c r="D62" s="231"/>
      <c r="E62" s="231"/>
    </row>
    <row r="63" ht="15">
      <c r="B63" s="50"/>
    </row>
  </sheetData>
  <sheetProtection/>
  <mergeCells count="12">
    <mergeCell ref="B6:B11"/>
    <mergeCell ref="B12:B17"/>
    <mergeCell ref="B48:B53"/>
    <mergeCell ref="B42:B47"/>
    <mergeCell ref="B36:B41"/>
    <mergeCell ref="B30:B35"/>
    <mergeCell ref="B62:E62"/>
    <mergeCell ref="B61:E61"/>
    <mergeCell ref="B54:B59"/>
    <mergeCell ref="B60:E60"/>
    <mergeCell ref="B24:B29"/>
    <mergeCell ref="B18:B23"/>
  </mergeCells>
  <printOptions horizontalCentered="1"/>
  <pageMargins left="0.75" right="0.75" top="0.25" bottom="0" header="0" footer="0"/>
  <pageSetup fitToHeight="1" fitToWidth="1" orientation="portrait" scale="72" r:id="rId1"/>
</worksheet>
</file>

<file path=xl/worksheets/sheet18.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1" sqref="A1"/>
    </sheetView>
  </sheetViews>
  <sheetFormatPr defaultColWidth="9.33203125" defaultRowHeight="12.75"/>
  <cols>
    <col min="1" max="1" width="6" style="18" customWidth="1"/>
    <col min="2" max="2" width="18.16015625" style="18" customWidth="1"/>
    <col min="3" max="3" width="69.66015625" style="18" customWidth="1"/>
    <col min="4" max="4" width="12.83203125" style="18" customWidth="1"/>
    <col min="5" max="5" width="12.66015625" style="18" customWidth="1"/>
    <col min="6" max="6" width="10.83203125" style="18" customWidth="1"/>
    <col min="7" max="7" width="14.33203125" style="18" bestFit="1" customWidth="1"/>
    <col min="8" max="8" width="9.33203125" style="18" customWidth="1"/>
    <col min="9" max="9" width="14.33203125" style="18" bestFit="1" customWidth="1"/>
    <col min="10" max="16384" width="9.33203125" style="18" customWidth="1"/>
  </cols>
  <sheetData>
    <row r="1" spans="1:2" ht="15.75">
      <c r="A1" s="30"/>
      <c r="B1" s="17"/>
    </row>
    <row r="2" spans="2:6" ht="15">
      <c r="B2" s="31" t="s">
        <v>140</v>
      </c>
      <c r="C2" s="20"/>
      <c r="D2" s="20"/>
      <c r="E2" s="20"/>
      <c r="F2" s="20"/>
    </row>
    <row r="3" spans="2:6" ht="15.75">
      <c r="B3" s="32" t="s">
        <v>126</v>
      </c>
      <c r="C3" s="20"/>
      <c r="D3" s="20"/>
      <c r="E3" s="20"/>
      <c r="F3" s="20"/>
    </row>
    <row r="4" spans="2:6" ht="15">
      <c r="B4" s="31" t="s">
        <v>289</v>
      </c>
      <c r="C4" s="20"/>
      <c r="D4" s="20"/>
      <c r="E4" s="20"/>
      <c r="F4" s="20"/>
    </row>
    <row r="5" spans="2:7" ht="15">
      <c r="B5" s="33" t="s">
        <v>154</v>
      </c>
      <c r="C5" s="34" t="s">
        <v>187</v>
      </c>
      <c r="D5" s="34" t="s">
        <v>67</v>
      </c>
      <c r="E5" s="34" t="s">
        <v>68</v>
      </c>
      <c r="F5" s="35"/>
      <c r="G5" s="36"/>
    </row>
    <row r="6" spans="2:9" ht="15">
      <c r="B6" s="220" t="s">
        <v>54</v>
      </c>
      <c r="C6" s="37" t="s">
        <v>218</v>
      </c>
      <c r="D6" s="38">
        <v>9529</v>
      </c>
      <c r="E6" s="47">
        <v>239.2</v>
      </c>
      <c r="F6" s="48"/>
      <c r="G6" s="41"/>
      <c r="H6" s="41"/>
      <c r="I6" s="41"/>
    </row>
    <row r="7" spans="2:9" ht="15">
      <c r="B7" s="266"/>
      <c r="C7" s="37" t="s">
        <v>127</v>
      </c>
      <c r="D7" s="38">
        <v>8781</v>
      </c>
      <c r="E7" s="47">
        <v>220.4</v>
      </c>
      <c r="F7" s="48"/>
      <c r="G7" s="41"/>
      <c r="H7" s="41"/>
      <c r="I7" s="41"/>
    </row>
    <row r="8" spans="2:9" ht="15.75">
      <c r="B8" s="266"/>
      <c r="C8" s="37" t="s">
        <v>207</v>
      </c>
      <c r="D8" s="38">
        <v>2110</v>
      </c>
      <c r="E8" s="47">
        <v>53</v>
      </c>
      <c r="F8" s="48"/>
      <c r="G8" s="42"/>
      <c r="H8" s="41"/>
      <c r="I8" s="41"/>
    </row>
    <row r="9" spans="2:8" ht="15.75">
      <c r="B9" s="266"/>
      <c r="C9" s="37" t="s">
        <v>237</v>
      </c>
      <c r="D9" s="38">
        <v>1797</v>
      </c>
      <c r="E9" s="47">
        <v>45.1</v>
      </c>
      <c r="F9" s="48"/>
      <c r="G9" s="42"/>
      <c r="H9" s="41"/>
    </row>
    <row r="10" spans="2:8" ht="15.75">
      <c r="B10" s="266"/>
      <c r="C10" s="37" t="s">
        <v>141</v>
      </c>
      <c r="D10" s="38">
        <v>1403</v>
      </c>
      <c r="E10" s="47">
        <v>35.2</v>
      </c>
      <c r="F10" s="48"/>
      <c r="G10" s="42"/>
      <c r="H10" s="42"/>
    </row>
    <row r="11" spans="2:8" ht="15.75">
      <c r="B11" s="255"/>
      <c r="C11" s="43" t="s">
        <v>129</v>
      </c>
      <c r="D11" s="44">
        <v>34904</v>
      </c>
      <c r="E11" s="49">
        <v>876.2</v>
      </c>
      <c r="F11" s="48"/>
      <c r="H11" s="42"/>
    </row>
    <row r="12" spans="2:8" ht="15.75">
      <c r="B12" s="220" t="s">
        <v>130</v>
      </c>
      <c r="C12" s="37" t="s">
        <v>220</v>
      </c>
      <c r="D12" s="38">
        <v>124</v>
      </c>
      <c r="E12" s="47">
        <v>278.6</v>
      </c>
      <c r="F12" s="48"/>
      <c r="G12" s="41"/>
      <c r="H12" s="42"/>
    </row>
    <row r="13" spans="2:8" ht="15.75">
      <c r="B13" s="266"/>
      <c r="C13" s="37" t="s">
        <v>206</v>
      </c>
      <c r="D13" s="38">
        <v>60</v>
      </c>
      <c r="E13" s="47">
        <v>134.8</v>
      </c>
      <c r="F13" s="48"/>
      <c r="G13" s="42"/>
      <c r="H13" s="42"/>
    </row>
    <row r="14" spans="2:8" ht="15.75">
      <c r="B14" s="266"/>
      <c r="C14" s="37" t="s">
        <v>224</v>
      </c>
      <c r="D14" s="38">
        <v>21</v>
      </c>
      <c r="E14" s="47">
        <v>47.2</v>
      </c>
      <c r="F14" s="48"/>
      <c r="G14" s="42"/>
      <c r="H14" s="42"/>
    </row>
    <row r="15" spans="2:8" ht="15.75">
      <c r="B15" s="266"/>
      <c r="C15" s="37" t="s">
        <v>248</v>
      </c>
      <c r="D15" s="38">
        <v>15</v>
      </c>
      <c r="E15" s="47">
        <v>33.7</v>
      </c>
      <c r="F15" s="48"/>
      <c r="G15" s="42"/>
      <c r="H15" s="42"/>
    </row>
    <row r="16" spans="2:8" ht="15.75">
      <c r="B16" s="266"/>
      <c r="C16" s="37" t="s">
        <v>233</v>
      </c>
      <c r="D16" s="38">
        <v>5</v>
      </c>
      <c r="E16" s="168" t="s">
        <v>300</v>
      </c>
      <c r="F16" s="48"/>
      <c r="G16" s="42"/>
      <c r="H16" s="42"/>
    </row>
    <row r="17" spans="2:7" ht="15.75">
      <c r="B17" s="255"/>
      <c r="C17" s="43" t="s">
        <v>129</v>
      </c>
      <c r="D17" s="44">
        <v>257</v>
      </c>
      <c r="E17" s="49">
        <v>577.4</v>
      </c>
      <c r="F17" s="48"/>
      <c r="G17" s="42"/>
    </row>
    <row r="18" spans="2:9" ht="15">
      <c r="B18" s="220" t="s">
        <v>131</v>
      </c>
      <c r="C18" s="37" t="s">
        <v>227</v>
      </c>
      <c r="D18" s="38">
        <v>8</v>
      </c>
      <c r="E18" s="47">
        <v>4.2</v>
      </c>
      <c r="F18" s="48"/>
      <c r="G18" s="41"/>
      <c r="I18" s="41"/>
    </row>
    <row r="19" spans="2:9" ht="15.75">
      <c r="B19" s="267"/>
      <c r="C19" s="37" t="s">
        <v>127</v>
      </c>
      <c r="D19" s="38">
        <v>4</v>
      </c>
      <c r="E19" s="168" t="s">
        <v>300</v>
      </c>
      <c r="F19" s="48"/>
      <c r="G19" s="42"/>
      <c r="I19" s="41"/>
    </row>
    <row r="20" spans="2:9" ht="30.75">
      <c r="B20" s="267"/>
      <c r="C20" s="51" t="s">
        <v>297</v>
      </c>
      <c r="D20" s="38">
        <v>3</v>
      </c>
      <c r="E20" s="168" t="s">
        <v>300</v>
      </c>
      <c r="F20" s="48"/>
      <c r="G20" s="42"/>
      <c r="I20" s="41"/>
    </row>
    <row r="21" spans="2:9" ht="30.75">
      <c r="B21" s="267"/>
      <c r="C21" s="51" t="s">
        <v>298</v>
      </c>
      <c r="D21" s="38">
        <v>2</v>
      </c>
      <c r="E21" s="168" t="s">
        <v>300</v>
      </c>
      <c r="F21" s="48"/>
      <c r="G21" s="42"/>
      <c r="I21" s="41"/>
    </row>
    <row r="22" spans="2:9" ht="15.75">
      <c r="B22" s="268"/>
      <c r="C22" s="43" t="s">
        <v>129</v>
      </c>
      <c r="D22" s="44">
        <v>37</v>
      </c>
      <c r="E22" s="49">
        <v>19.5</v>
      </c>
      <c r="F22" s="48"/>
      <c r="G22" s="42"/>
      <c r="I22" s="41"/>
    </row>
    <row r="23" spans="2:9" ht="15.75">
      <c r="B23" s="220" t="s">
        <v>133</v>
      </c>
      <c r="C23" s="37" t="s">
        <v>227</v>
      </c>
      <c r="D23" s="38">
        <v>15</v>
      </c>
      <c r="E23" s="47">
        <v>2.8</v>
      </c>
      <c r="F23" s="48"/>
      <c r="G23" s="41"/>
      <c r="H23" s="41"/>
      <c r="I23" s="203"/>
    </row>
    <row r="24" spans="2:9" ht="16.5">
      <c r="B24" s="266"/>
      <c r="C24" s="37" t="s">
        <v>127</v>
      </c>
      <c r="D24" s="38">
        <v>14</v>
      </c>
      <c r="E24" s="47">
        <v>2.7</v>
      </c>
      <c r="F24" s="48"/>
      <c r="G24" s="42"/>
      <c r="H24" s="41"/>
      <c r="I24" s="197"/>
    </row>
    <row r="25" spans="2:9" ht="16.5">
      <c r="B25" s="266"/>
      <c r="C25" s="51" t="s">
        <v>211</v>
      </c>
      <c r="D25" s="38">
        <v>6</v>
      </c>
      <c r="E25" s="47">
        <v>1.1</v>
      </c>
      <c r="F25" s="48"/>
      <c r="G25" s="42"/>
      <c r="H25" s="41"/>
      <c r="I25" s="197"/>
    </row>
    <row r="26" spans="2:9" ht="16.5">
      <c r="B26" s="266"/>
      <c r="C26" s="51" t="s">
        <v>299</v>
      </c>
      <c r="D26" s="38">
        <v>4</v>
      </c>
      <c r="E26" s="168" t="s">
        <v>300</v>
      </c>
      <c r="F26" s="48"/>
      <c r="G26" s="42"/>
      <c r="H26" s="41"/>
      <c r="I26" s="197"/>
    </row>
    <row r="27" spans="2:9" ht="16.5">
      <c r="B27" s="255"/>
      <c r="C27" s="43" t="s">
        <v>129</v>
      </c>
      <c r="D27" s="44">
        <v>68</v>
      </c>
      <c r="E27" s="49">
        <v>12.9</v>
      </c>
      <c r="F27" s="48"/>
      <c r="G27" s="42"/>
      <c r="H27" s="42"/>
      <c r="I27" s="197"/>
    </row>
    <row r="28" spans="2:9" ht="16.5">
      <c r="B28" s="220" t="s">
        <v>134</v>
      </c>
      <c r="C28" s="37" t="s">
        <v>227</v>
      </c>
      <c r="D28" s="38">
        <v>199</v>
      </c>
      <c r="E28" s="47">
        <v>35.4</v>
      </c>
      <c r="F28" s="48"/>
      <c r="G28" s="41"/>
      <c r="I28" s="197"/>
    </row>
    <row r="29" spans="2:9" ht="16.5">
      <c r="B29" s="266"/>
      <c r="C29" s="37" t="s">
        <v>234</v>
      </c>
      <c r="D29" s="38">
        <v>83</v>
      </c>
      <c r="E29" s="47">
        <v>14.8</v>
      </c>
      <c r="F29" s="48"/>
      <c r="G29" s="42"/>
      <c r="I29" s="197"/>
    </row>
    <row r="30" spans="2:9" ht="16.5">
      <c r="B30" s="266"/>
      <c r="C30" s="37" t="s">
        <v>142</v>
      </c>
      <c r="D30" s="38">
        <v>23</v>
      </c>
      <c r="E30" s="47">
        <v>4.1</v>
      </c>
      <c r="F30" s="48"/>
      <c r="G30" s="42"/>
      <c r="I30" s="197"/>
    </row>
    <row r="31" spans="2:9" ht="16.5">
      <c r="B31" s="266"/>
      <c r="C31" s="37" t="s">
        <v>212</v>
      </c>
      <c r="D31" s="38">
        <v>17</v>
      </c>
      <c r="E31" s="47">
        <v>3</v>
      </c>
      <c r="F31" s="48"/>
      <c r="G31" s="42"/>
      <c r="I31" s="197"/>
    </row>
    <row r="32" spans="2:9" ht="16.5">
      <c r="B32" s="266"/>
      <c r="C32" s="37" t="s">
        <v>210</v>
      </c>
      <c r="D32" s="38">
        <v>9</v>
      </c>
      <c r="E32" s="47">
        <v>1.6</v>
      </c>
      <c r="F32" s="48"/>
      <c r="G32" s="42"/>
      <c r="I32" s="197"/>
    </row>
    <row r="33" spans="2:9" ht="16.5">
      <c r="B33" s="255"/>
      <c r="C33" s="43" t="s">
        <v>129</v>
      </c>
      <c r="D33" s="44">
        <v>420</v>
      </c>
      <c r="E33" s="49">
        <v>74.8</v>
      </c>
      <c r="F33" s="48"/>
      <c r="I33" s="197"/>
    </row>
    <row r="34" spans="2:9" ht="16.5">
      <c r="B34" s="220" t="s">
        <v>135</v>
      </c>
      <c r="C34" s="37" t="s">
        <v>227</v>
      </c>
      <c r="D34" s="38">
        <v>233</v>
      </c>
      <c r="E34" s="47">
        <v>49.9</v>
      </c>
      <c r="F34" s="48"/>
      <c r="G34" s="41"/>
      <c r="I34" s="197"/>
    </row>
    <row r="35" spans="2:9" ht="16.5">
      <c r="B35" s="266"/>
      <c r="C35" s="37" t="s">
        <v>234</v>
      </c>
      <c r="D35" s="38">
        <v>104</v>
      </c>
      <c r="E35" s="47">
        <v>22.3</v>
      </c>
      <c r="F35" s="48"/>
      <c r="G35" s="42"/>
      <c r="I35" s="197"/>
    </row>
    <row r="36" spans="2:9" ht="16.5">
      <c r="B36" s="266"/>
      <c r="C36" s="37" t="s">
        <v>142</v>
      </c>
      <c r="D36" s="38">
        <v>39</v>
      </c>
      <c r="E36" s="47">
        <v>8.3</v>
      </c>
      <c r="F36" s="48"/>
      <c r="G36" s="42"/>
      <c r="I36" s="197"/>
    </row>
    <row r="37" spans="2:9" ht="16.5">
      <c r="B37" s="266"/>
      <c r="C37" s="37" t="s">
        <v>214</v>
      </c>
      <c r="D37" s="38">
        <v>37</v>
      </c>
      <c r="E37" s="47">
        <v>7.9</v>
      </c>
      <c r="F37" s="48"/>
      <c r="G37" s="42"/>
      <c r="I37" s="197"/>
    </row>
    <row r="38" spans="2:9" ht="16.5">
      <c r="B38" s="266"/>
      <c r="C38" s="37" t="s">
        <v>233</v>
      </c>
      <c r="D38" s="38">
        <v>20</v>
      </c>
      <c r="E38" s="47">
        <v>4.3</v>
      </c>
      <c r="F38" s="48"/>
      <c r="G38" s="42"/>
      <c r="I38" s="197"/>
    </row>
    <row r="39" spans="2:9" ht="16.5">
      <c r="B39" s="255"/>
      <c r="C39" s="43" t="s">
        <v>129</v>
      </c>
      <c r="D39" s="44">
        <v>581</v>
      </c>
      <c r="E39" s="49">
        <v>124.3</v>
      </c>
      <c r="F39" s="48"/>
      <c r="I39" s="197"/>
    </row>
    <row r="40" spans="2:9" ht="16.5">
      <c r="B40" s="220" t="s">
        <v>137</v>
      </c>
      <c r="C40" s="37" t="s">
        <v>218</v>
      </c>
      <c r="D40" s="38">
        <v>468</v>
      </c>
      <c r="E40" s="47">
        <v>55.3</v>
      </c>
      <c r="F40" s="48"/>
      <c r="G40" s="41"/>
      <c r="H40" s="41"/>
      <c r="I40" s="197"/>
    </row>
    <row r="41" spans="2:9" ht="16.5">
      <c r="B41" s="266"/>
      <c r="C41" s="37" t="s">
        <v>229</v>
      </c>
      <c r="D41" s="38">
        <v>430</v>
      </c>
      <c r="E41" s="47">
        <v>50.8</v>
      </c>
      <c r="F41" s="48"/>
      <c r="G41" s="42"/>
      <c r="H41" s="41"/>
      <c r="I41" s="197"/>
    </row>
    <row r="42" spans="2:9" ht="16.5">
      <c r="B42" s="266"/>
      <c r="C42" s="37" t="s">
        <v>142</v>
      </c>
      <c r="D42" s="38">
        <v>358</v>
      </c>
      <c r="E42" s="47">
        <v>42.3</v>
      </c>
      <c r="F42" s="48"/>
      <c r="G42" s="42"/>
      <c r="H42" s="41"/>
      <c r="I42" s="197"/>
    </row>
    <row r="43" spans="2:6" ht="15">
      <c r="B43" s="266"/>
      <c r="C43" s="37" t="s">
        <v>232</v>
      </c>
      <c r="D43" s="38">
        <v>234</v>
      </c>
      <c r="E43" s="47">
        <v>27.7</v>
      </c>
      <c r="F43" s="48"/>
    </row>
    <row r="44" spans="2:6" ht="15">
      <c r="B44" s="266"/>
      <c r="C44" s="37" t="s">
        <v>215</v>
      </c>
      <c r="D44" s="38">
        <v>109</v>
      </c>
      <c r="E44" s="47">
        <v>12.9</v>
      </c>
      <c r="F44" s="48"/>
    </row>
    <row r="45" spans="2:6" ht="15">
      <c r="B45" s="255"/>
      <c r="C45" s="43" t="s">
        <v>129</v>
      </c>
      <c r="D45" s="44">
        <v>2274</v>
      </c>
      <c r="E45" s="49">
        <v>268.9</v>
      </c>
      <c r="F45" s="48"/>
    </row>
    <row r="46" spans="2:7" ht="15">
      <c r="B46" s="220" t="s">
        <v>138</v>
      </c>
      <c r="C46" s="37" t="s">
        <v>136</v>
      </c>
      <c r="D46" s="38">
        <v>2126</v>
      </c>
      <c r="E46" s="47">
        <v>255.5</v>
      </c>
      <c r="F46" s="48"/>
      <c r="G46" s="41"/>
    </row>
    <row r="47" spans="2:7" ht="15.75">
      <c r="B47" s="267"/>
      <c r="C47" s="37" t="s">
        <v>216</v>
      </c>
      <c r="D47" s="38">
        <v>1795</v>
      </c>
      <c r="E47" s="47">
        <v>215.8</v>
      </c>
      <c r="F47" s="48"/>
      <c r="G47" s="42"/>
    </row>
    <row r="48" spans="2:6" ht="15">
      <c r="B48" s="267"/>
      <c r="C48" s="37" t="s">
        <v>224</v>
      </c>
      <c r="D48" s="38">
        <v>356</v>
      </c>
      <c r="E48" s="47">
        <v>42.8</v>
      </c>
      <c r="F48" s="48"/>
    </row>
    <row r="49" spans="2:6" ht="15">
      <c r="B49" s="267"/>
      <c r="C49" s="37" t="s">
        <v>208</v>
      </c>
      <c r="D49" s="38">
        <v>307</v>
      </c>
      <c r="E49" s="47">
        <v>36.9</v>
      </c>
      <c r="F49" s="48"/>
    </row>
    <row r="50" spans="2:6" ht="15">
      <c r="B50" s="267"/>
      <c r="C50" s="37" t="s">
        <v>215</v>
      </c>
      <c r="D50" s="38">
        <v>291</v>
      </c>
      <c r="E50" s="47">
        <v>35</v>
      </c>
      <c r="F50" s="48"/>
    </row>
    <row r="51" spans="2:6" ht="15">
      <c r="B51" s="268"/>
      <c r="C51" s="43" t="s">
        <v>129</v>
      </c>
      <c r="D51" s="44">
        <v>6774</v>
      </c>
      <c r="E51" s="49">
        <v>814.2</v>
      </c>
      <c r="F51" s="48"/>
    </row>
    <row r="52" spans="2:7" ht="15">
      <c r="B52" s="220" t="s">
        <v>139</v>
      </c>
      <c r="C52" s="37" t="s">
        <v>218</v>
      </c>
      <c r="D52" s="38">
        <v>7211</v>
      </c>
      <c r="E52" s="47">
        <v>1402</v>
      </c>
      <c r="F52" s="48"/>
      <c r="G52" s="41"/>
    </row>
    <row r="53" spans="2:6" ht="15">
      <c r="B53" s="266"/>
      <c r="C53" s="37" t="s">
        <v>127</v>
      </c>
      <c r="D53" s="38">
        <v>6215</v>
      </c>
      <c r="E53" s="47">
        <v>1208.4</v>
      </c>
      <c r="F53" s="48"/>
    </row>
    <row r="54" spans="2:6" ht="15">
      <c r="B54" s="266"/>
      <c r="C54" s="37" t="s">
        <v>207</v>
      </c>
      <c r="D54" s="38">
        <v>1762</v>
      </c>
      <c r="E54" s="47">
        <v>342.6</v>
      </c>
      <c r="F54" s="48"/>
    </row>
    <row r="55" spans="2:6" ht="15">
      <c r="B55" s="266"/>
      <c r="C55" s="37" t="s">
        <v>144</v>
      </c>
      <c r="D55" s="38">
        <v>1180</v>
      </c>
      <c r="E55" s="47">
        <v>229.4</v>
      </c>
      <c r="F55" s="48"/>
    </row>
    <row r="56" spans="2:6" ht="15">
      <c r="B56" s="266"/>
      <c r="C56" s="37" t="s">
        <v>217</v>
      </c>
      <c r="D56" s="38">
        <v>777</v>
      </c>
      <c r="E56" s="47">
        <v>151.1</v>
      </c>
      <c r="F56" s="48"/>
    </row>
    <row r="57" spans="2:6" ht="15">
      <c r="B57" s="255"/>
      <c r="C57" s="43" t="s">
        <v>129</v>
      </c>
      <c r="D57" s="44">
        <v>24493</v>
      </c>
      <c r="E57" s="49">
        <v>4762.2</v>
      </c>
      <c r="F57" s="48"/>
    </row>
    <row r="58" spans="2:5" s="1" customFormat="1" ht="63" customHeight="1">
      <c r="B58" s="231" t="s">
        <v>264</v>
      </c>
      <c r="C58" s="263"/>
      <c r="D58" s="263"/>
      <c r="E58" s="263"/>
    </row>
    <row r="59" spans="2:5" s="1" customFormat="1" ht="32.25" customHeight="1">
      <c r="B59" s="231" t="s">
        <v>195</v>
      </c>
      <c r="C59" s="263"/>
      <c r="D59" s="263"/>
      <c r="E59" s="263"/>
    </row>
    <row r="60" spans="2:5" s="1" customFormat="1" ht="29.25" customHeight="1">
      <c r="B60" s="264" t="s">
        <v>322</v>
      </c>
      <c r="C60" s="231"/>
      <c r="D60" s="231"/>
      <c r="E60" s="231"/>
    </row>
  </sheetData>
  <sheetProtection/>
  <mergeCells count="12">
    <mergeCell ref="B52:B57"/>
    <mergeCell ref="B58:E58"/>
    <mergeCell ref="B59:E59"/>
    <mergeCell ref="B60:E60"/>
    <mergeCell ref="B6:B11"/>
    <mergeCell ref="B12:B17"/>
    <mergeCell ref="B23:B27"/>
    <mergeCell ref="B28:B33"/>
    <mergeCell ref="B46:B51"/>
    <mergeCell ref="B34:B39"/>
    <mergeCell ref="B40:B45"/>
    <mergeCell ref="B18:B22"/>
  </mergeCells>
  <printOptions horizontalCentered="1"/>
  <pageMargins left="0.5" right="0.5" top="0.25" bottom="0" header="0" footer="0"/>
  <pageSetup fitToHeight="1" fitToWidth="1" orientation="portrait" scale="75" r:id="rId1"/>
</worksheet>
</file>

<file path=xl/worksheets/sheet19.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A1" sqref="A1"/>
    </sheetView>
  </sheetViews>
  <sheetFormatPr defaultColWidth="9.33203125" defaultRowHeight="12.75"/>
  <cols>
    <col min="1" max="1" width="4.16015625" style="18" customWidth="1"/>
    <col min="2" max="2" width="18.16015625" style="18" customWidth="1"/>
    <col min="3" max="3" width="72.5" style="18" customWidth="1"/>
    <col min="4" max="4" width="12.83203125" style="18" customWidth="1"/>
    <col min="5" max="5" width="13.5" style="18" customWidth="1"/>
    <col min="6" max="6" width="10.83203125" style="18" customWidth="1"/>
    <col min="7" max="7" width="12" style="18" bestFit="1" customWidth="1"/>
    <col min="8" max="8" width="9.33203125" style="18" customWidth="1"/>
    <col min="9" max="10" width="12" style="18" bestFit="1" customWidth="1"/>
    <col min="11" max="16384" width="9.33203125" style="18" customWidth="1"/>
  </cols>
  <sheetData>
    <row r="1" spans="1:2" ht="15.75">
      <c r="A1" s="30"/>
      <c r="B1" s="17"/>
    </row>
    <row r="2" spans="2:6" ht="15">
      <c r="B2" s="31" t="s">
        <v>143</v>
      </c>
      <c r="C2" s="20"/>
      <c r="D2" s="20"/>
      <c r="E2" s="20"/>
      <c r="F2" s="20"/>
    </row>
    <row r="3" spans="2:6" ht="15.75">
      <c r="B3" s="32" t="s">
        <v>126</v>
      </c>
      <c r="C3" s="20"/>
      <c r="D3" s="20"/>
      <c r="E3" s="20"/>
      <c r="F3" s="20"/>
    </row>
    <row r="4" spans="2:6" ht="15">
      <c r="B4" s="31" t="s">
        <v>288</v>
      </c>
      <c r="C4" s="20"/>
      <c r="D4" s="20"/>
      <c r="E4" s="20"/>
      <c r="F4" s="20"/>
    </row>
    <row r="5" spans="2:7" ht="15">
      <c r="B5" s="33" t="s">
        <v>154</v>
      </c>
      <c r="C5" s="34" t="s">
        <v>187</v>
      </c>
      <c r="D5" s="34" t="s">
        <v>67</v>
      </c>
      <c r="E5" s="34" t="s">
        <v>68</v>
      </c>
      <c r="F5" s="35"/>
      <c r="G5" s="36"/>
    </row>
    <row r="6" spans="2:8" ht="15">
      <c r="B6" s="220" t="s">
        <v>54</v>
      </c>
      <c r="C6" s="37" t="s">
        <v>218</v>
      </c>
      <c r="D6" s="38">
        <v>1687</v>
      </c>
      <c r="E6" s="47">
        <v>239.5</v>
      </c>
      <c r="F6" s="48"/>
      <c r="G6" s="41"/>
      <c r="H6" s="41"/>
    </row>
    <row r="7" spans="2:8" ht="15">
      <c r="B7" s="266"/>
      <c r="C7" s="37" t="s">
        <v>127</v>
      </c>
      <c r="D7" s="38">
        <v>1311</v>
      </c>
      <c r="E7" s="47">
        <v>186.1</v>
      </c>
      <c r="F7" s="48"/>
      <c r="G7" s="41"/>
      <c r="H7" s="41"/>
    </row>
    <row r="8" spans="2:10" ht="15.75">
      <c r="B8" s="266"/>
      <c r="C8" s="37" t="s">
        <v>226</v>
      </c>
      <c r="D8" s="38">
        <v>412</v>
      </c>
      <c r="E8" s="47">
        <v>58.5</v>
      </c>
      <c r="F8" s="48"/>
      <c r="G8" s="42"/>
      <c r="H8" s="41"/>
      <c r="J8" s="41"/>
    </row>
    <row r="9" spans="2:10" ht="15.75">
      <c r="B9" s="266"/>
      <c r="C9" s="37" t="s">
        <v>237</v>
      </c>
      <c r="D9" s="38">
        <v>362</v>
      </c>
      <c r="E9" s="47">
        <v>51.4</v>
      </c>
      <c r="F9" s="48"/>
      <c r="G9" s="42"/>
      <c r="H9" s="41"/>
      <c r="J9" s="41"/>
    </row>
    <row r="10" spans="2:10" ht="15.75">
      <c r="B10" s="266"/>
      <c r="C10" s="37" t="s">
        <v>141</v>
      </c>
      <c r="D10" s="38">
        <v>256</v>
      </c>
      <c r="E10" s="47">
        <v>36.3</v>
      </c>
      <c r="F10" s="48"/>
      <c r="G10" s="42"/>
      <c r="H10" s="41"/>
      <c r="J10" s="41"/>
    </row>
    <row r="11" spans="2:10" ht="15.75">
      <c r="B11" s="255"/>
      <c r="C11" s="43" t="s">
        <v>129</v>
      </c>
      <c r="D11" s="44">
        <v>6095</v>
      </c>
      <c r="E11" s="49">
        <v>865.4</v>
      </c>
      <c r="F11" s="48"/>
      <c r="H11" s="42"/>
      <c r="J11" s="41"/>
    </row>
    <row r="12" spans="2:10" ht="15.75">
      <c r="B12" s="220" t="s">
        <v>130</v>
      </c>
      <c r="C12" s="37" t="s">
        <v>220</v>
      </c>
      <c r="D12" s="38">
        <v>124</v>
      </c>
      <c r="E12" s="47">
        <v>1033.2</v>
      </c>
      <c r="F12" s="48"/>
      <c r="G12" s="41"/>
      <c r="H12" s="42"/>
      <c r="J12" s="41"/>
    </row>
    <row r="13" spans="2:8" ht="15.75">
      <c r="B13" s="266"/>
      <c r="C13" s="37" t="s">
        <v>206</v>
      </c>
      <c r="D13" s="38">
        <v>26</v>
      </c>
      <c r="E13" s="47">
        <v>216.6</v>
      </c>
      <c r="F13" s="48"/>
      <c r="G13" s="42"/>
      <c r="H13" s="42"/>
    </row>
    <row r="14" spans="2:10" ht="16.5">
      <c r="B14" s="266"/>
      <c r="C14" s="37" t="s">
        <v>224</v>
      </c>
      <c r="D14" s="38">
        <v>23</v>
      </c>
      <c r="E14" s="47">
        <v>191.7</v>
      </c>
      <c r="F14" s="48"/>
      <c r="G14" s="42"/>
      <c r="H14" s="42"/>
      <c r="I14" s="196"/>
      <c r="J14" s="203"/>
    </row>
    <row r="15" spans="2:10" ht="16.5">
      <c r="B15" s="266"/>
      <c r="C15" s="37" t="s">
        <v>248</v>
      </c>
      <c r="D15" s="38">
        <v>11</v>
      </c>
      <c r="E15" s="47">
        <v>91.7</v>
      </c>
      <c r="F15" s="48"/>
      <c r="G15" s="42"/>
      <c r="H15" s="42"/>
      <c r="I15" s="196"/>
      <c r="J15" s="197"/>
    </row>
    <row r="16" spans="2:10" ht="16.5">
      <c r="B16" s="266"/>
      <c r="C16" s="37" t="s">
        <v>310</v>
      </c>
      <c r="D16" s="38">
        <v>3</v>
      </c>
      <c r="E16" s="168" t="s">
        <v>300</v>
      </c>
      <c r="F16" s="48"/>
      <c r="G16" s="42"/>
      <c r="H16" s="42"/>
      <c r="I16" s="196"/>
      <c r="J16" s="197"/>
    </row>
    <row r="17" spans="2:10" ht="16.5">
      <c r="B17" s="255"/>
      <c r="C17" s="43" t="s">
        <v>129</v>
      </c>
      <c r="D17" s="44">
        <v>210</v>
      </c>
      <c r="E17" s="52">
        <v>1749.9</v>
      </c>
      <c r="F17" s="48"/>
      <c r="G17" s="42"/>
      <c r="I17" s="196"/>
      <c r="J17" s="197"/>
    </row>
    <row r="18" spans="2:10" ht="16.5">
      <c r="B18" s="220" t="s">
        <v>131</v>
      </c>
      <c r="C18" s="37" t="s">
        <v>227</v>
      </c>
      <c r="D18" s="38">
        <v>7</v>
      </c>
      <c r="E18" s="71">
        <v>14.8</v>
      </c>
      <c r="F18" s="48"/>
      <c r="G18" s="41"/>
      <c r="I18" s="196"/>
      <c r="J18" s="197"/>
    </row>
    <row r="19" spans="2:10" ht="16.5">
      <c r="B19" s="267"/>
      <c r="C19" s="37" t="s">
        <v>206</v>
      </c>
      <c r="D19" s="38">
        <v>3</v>
      </c>
      <c r="E19" s="168" t="s">
        <v>300</v>
      </c>
      <c r="F19" s="48"/>
      <c r="G19" s="42"/>
      <c r="I19" s="196"/>
      <c r="J19" s="197"/>
    </row>
    <row r="20" spans="2:10" ht="31.5">
      <c r="B20" s="267"/>
      <c r="C20" s="51" t="s">
        <v>301</v>
      </c>
      <c r="D20" s="38">
        <v>2</v>
      </c>
      <c r="E20" s="168" t="s">
        <v>300</v>
      </c>
      <c r="F20" s="48"/>
      <c r="G20" s="42"/>
      <c r="I20" s="196"/>
      <c r="J20" s="197"/>
    </row>
    <row r="21" spans="2:10" ht="16.5">
      <c r="B21" s="267"/>
      <c r="C21" s="51" t="s">
        <v>302</v>
      </c>
      <c r="D21" s="38">
        <v>1</v>
      </c>
      <c r="E21" s="168" t="s">
        <v>300</v>
      </c>
      <c r="F21" s="48"/>
      <c r="G21" s="42"/>
      <c r="I21" s="196"/>
      <c r="J21" s="197"/>
    </row>
    <row r="22" spans="2:10" ht="16.5">
      <c r="B22" s="268"/>
      <c r="C22" s="43" t="s">
        <v>129</v>
      </c>
      <c r="D22" s="44">
        <v>24</v>
      </c>
      <c r="E22" s="49">
        <v>50.8</v>
      </c>
      <c r="F22" s="48"/>
      <c r="G22" s="42"/>
      <c r="I22" s="196"/>
      <c r="J22" s="197"/>
    </row>
    <row r="23" spans="2:10" ht="16.5">
      <c r="B23" s="220" t="s">
        <v>133</v>
      </c>
      <c r="C23" s="37" t="s">
        <v>227</v>
      </c>
      <c r="D23" s="38">
        <v>12</v>
      </c>
      <c r="E23" s="47">
        <v>9.7</v>
      </c>
      <c r="F23" s="48"/>
      <c r="G23" s="41"/>
      <c r="H23" s="41"/>
      <c r="I23" s="196"/>
      <c r="J23" s="197"/>
    </row>
    <row r="24" spans="2:10" ht="16.5">
      <c r="B24" s="267"/>
      <c r="C24" s="37" t="s">
        <v>127</v>
      </c>
      <c r="D24" s="38">
        <v>6</v>
      </c>
      <c r="E24" s="47">
        <v>4.8</v>
      </c>
      <c r="F24" s="48"/>
      <c r="G24" s="42"/>
      <c r="H24" s="41"/>
      <c r="I24" s="196"/>
      <c r="J24" s="197"/>
    </row>
    <row r="25" spans="2:10" ht="16.5">
      <c r="B25" s="267"/>
      <c r="C25" s="37" t="s">
        <v>226</v>
      </c>
      <c r="D25" s="38">
        <v>4</v>
      </c>
      <c r="E25" s="168" t="s">
        <v>300</v>
      </c>
      <c r="F25" s="48"/>
      <c r="G25" s="42"/>
      <c r="H25" s="41"/>
      <c r="I25" s="196"/>
      <c r="J25" s="197"/>
    </row>
    <row r="26" spans="2:10" ht="16.5">
      <c r="B26" s="267"/>
      <c r="C26" s="37" t="s">
        <v>303</v>
      </c>
      <c r="D26" s="38">
        <v>3</v>
      </c>
      <c r="E26" s="168" t="s">
        <v>300</v>
      </c>
      <c r="F26" s="48"/>
      <c r="G26" s="42"/>
      <c r="H26" s="41"/>
      <c r="I26" s="196"/>
      <c r="J26" s="197"/>
    </row>
    <row r="27" spans="2:10" ht="16.5">
      <c r="B27" s="268"/>
      <c r="C27" s="43" t="s">
        <v>129</v>
      </c>
      <c r="D27" s="44">
        <v>39</v>
      </c>
      <c r="E27" s="49">
        <v>31.5</v>
      </c>
      <c r="F27" s="48"/>
      <c r="G27" s="42"/>
      <c r="H27" s="42"/>
      <c r="I27" s="196"/>
      <c r="J27" s="197"/>
    </row>
    <row r="28" spans="2:10" ht="16.5">
      <c r="B28" s="220" t="s">
        <v>134</v>
      </c>
      <c r="C28" s="37" t="s">
        <v>228</v>
      </c>
      <c r="D28" s="38">
        <v>155</v>
      </c>
      <c r="E28" s="47">
        <v>118.7</v>
      </c>
      <c r="F28" s="48"/>
      <c r="G28" s="41"/>
      <c r="I28" s="196"/>
      <c r="J28" s="197"/>
    </row>
    <row r="29" spans="2:10" ht="16.5">
      <c r="B29" s="266"/>
      <c r="C29" s="37" t="s">
        <v>229</v>
      </c>
      <c r="D29" s="38">
        <v>27</v>
      </c>
      <c r="E29" s="47">
        <v>20.7</v>
      </c>
      <c r="F29" s="48"/>
      <c r="G29" s="42"/>
      <c r="I29" s="196"/>
      <c r="J29" s="197"/>
    </row>
    <row r="30" spans="2:10" ht="16.5">
      <c r="B30" s="266"/>
      <c r="C30" s="37" t="s">
        <v>231</v>
      </c>
      <c r="D30" s="38">
        <v>10</v>
      </c>
      <c r="E30" s="47">
        <v>7.7</v>
      </c>
      <c r="F30" s="48"/>
      <c r="G30" s="42"/>
      <c r="I30" s="196"/>
      <c r="J30" s="197"/>
    </row>
    <row r="31" spans="2:10" ht="16.5">
      <c r="B31" s="266"/>
      <c r="C31" s="37" t="s">
        <v>214</v>
      </c>
      <c r="D31" s="38">
        <v>8</v>
      </c>
      <c r="E31" s="47">
        <v>6.1</v>
      </c>
      <c r="F31" s="48"/>
      <c r="G31" s="42"/>
      <c r="I31" s="196"/>
      <c r="J31" s="197"/>
    </row>
    <row r="32" spans="2:10" ht="16.5">
      <c r="B32" s="266"/>
      <c r="C32" s="37" t="s">
        <v>251</v>
      </c>
      <c r="D32" s="38">
        <v>6</v>
      </c>
      <c r="E32" s="47">
        <v>4.6</v>
      </c>
      <c r="F32" s="48"/>
      <c r="G32" s="42"/>
      <c r="I32" s="196"/>
      <c r="J32" s="197"/>
    </row>
    <row r="33" spans="2:10" ht="16.5">
      <c r="B33" s="255"/>
      <c r="C33" s="43" t="s">
        <v>129</v>
      </c>
      <c r="D33" s="44">
        <v>236</v>
      </c>
      <c r="E33" s="49">
        <v>180.7</v>
      </c>
      <c r="F33" s="48"/>
      <c r="I33" s="195"/>
      <c r="J33" s="197"/>
    </row>
    <row r="34" spans="2:10" ht="16.5">
      <c r="B34" s="220" t="s">
        <v>135</v>
      </c>
      <c r="C34" s="37" t="s">
        <v>228</v>
      </c>
      <c r="D34" s="38">
        <v>100</v>
      </c>
      <c r="E34" s="47">
        <v>113.4</v>
      </c>
      <c r="F34" s="48"/>
      <c r="G34" s="41"/>
      <c r="I34" s="197"/>
      <c r="J34" s="41"/>
    </row>
    <row r="35" spans="2:10" ht="16.5">
      <c r="B35" s="266"/>
      <c r="C35" s="37" t="s">
        <v>229</v>
      </c>
      <c r="D35" s="38">
        <v>48</v>
      </c>
      <c r="E35" s="47">
        <v>54.4</v>
      </c>
      <c r="F35" s="48"/>
      <c r="G35" s="42"/>
      <c r="I35" s="197"/>
      <c r="J35" s="41"/>
    </row>
    <row r="36" spans="2:10" ht="16.5">
      <c r="B36" s="266"/>
      <c r="C36" s="37" t="s">
        <v>213</v>
      </c>
      <c r="D36" s="38">
        <v>28</v>
      </c>
      <c r="E36" s="47">
        <v>31.8</v>
      </c>
      <c r="F36" s="48"/>
      <c r="G36" s="42"/>
      <c r="I36" s="197"/>
      <c r="J36" s="41"/>
    </row>
    <row r="37" spans="2:10" ht="16.5">
      <c r="B37" s="266"/>
      <c r="C37" s="37" t="s">
        <v>232</v>
      </c>
      <c r="D37" s="38">
        <v>11</v>
      </c>
      <c r="E37" s="47">
        <v>12.5</v>
      </c>
      <c r="F37" s="48"/>
      <c r="G37" s="42"/>
      <c r="I37" s="197"/>
      <c r="J37" s="41"/>
    </row>
    <row r="38" spans="2:9" ht="16.5">
      <c r="B38" s="266"/>
      <c r="C38" s="37" t="s">
        <v>235</v>
      </c>
      <c r="D38" s="38">
        <v>10</v>
      </c>
      <c r="E38" s="47">
        <v>11.3</v>
      </c>
      <c r="F38" s="48"/>
      <c r="G38" s="42"/>
      <c r="I38" s="197"/>
    </row>
    <row r="39" spans="2:9" ht="16.5">
      <c r="B39" s="255"/>
      <c r="C39" s="43" t="s">
        <v>129</v>
      </c>
      <c r="D39" s="44">
        <v>252</v>
      </c>
      <c r="E39" s="49">
        <v>285.3</v>
      </c>
      <c r="F39" s="48"/>
      <c r="I39" s="197"/>
    </row>
    <row r="40" spans="2:9" ht="16.5">
      <c r="B40" s="220" t="s">
        <v>137</v>
      </c>
      <c r="C40" s="37" t="s">
        <v>218</v>
      </c>
      <c r="D40" s="38">
        <v>171</v>
      </c>
      <c r="E40" s="47">
        <v>123.6</v>
      </c>
      <c r="F40" s="48"/>
      <c r="G40" s="41"/>
      <c r="H40" s="41"/>
      <c r="I40" s="197"/>
    </row>
    <row r="41" spans="2:8" ht="15.75">
      <c r="B41" s="267"/>
      <c r="C41" s="37" t="s">
        <v>230</v>
      </c>
      <c r="D41" s="38">
        <v>108</v>
      </c>
      <c r="E41" s="47">
        <v>78.1</v>
      </c>
      <c r="F41" s="48"/>
      <c r="G41" s="42"/>
      <c r="H41" s="41"/>
    </row>
    <row r="42" spans="2:8" ht="15.75">
      <c r="B42" s="267"/>
      <c r="C42" s="37" t="s">
        <v>142</v>
      </c>
      <c r="D42" s="38">
        <v>92</v>
      </c>
      <c r="E42" s="47">
        <v>66.5</v>
      </c>
      <c r="F42" s="48"/>
      <c r="G42" s="42"/>
      <c r="H42" s="41"/>
    </row>
    <row r="43" spans="2:8" ht="15.75">
      <c r="B43" s="267"/>
      <c r="C43" s="37" t="s">
        <v>237</v>
      </c>
      <c r="D43" s="38">
        <v>88</v>
      </c>
      <c r="E43" s="47">
        <v>63.6</v>
      </c>
      <c r="F43" s="48"/>
      <c r="G43" s="42"/>
      <c r="H43" s="41"/>
    </row>
    <row r="44" spans="2:6" ht="15">
      <c r="B44" s="267"/>
      <c r="C44" s="37" t="s">
        <v>236</v>
      </c>
      <c r="D44" s="38">
        <v>28</v>
      </c>
      <c r="E44" s="47">
        <v>20.2</v>
      </c>
      <c r="F44" s="48"/>
    </row>
    <row r="45" spans="2:6" ht="15">
      <c r="B45" s="268"/>
      <c r="C45" s="43" t="s">
        <v>129</v>
      </c>
      <c r="D45" s="44">
        <v>715</v>
      </c>
      <c r="E45" s="49">
        <v>516.8</v>
      </c>
      <c r="F45" s="48"/>
    </row>
    <row r="46" spans="2:7" ht="15">
      <c r="B46" s="220" t="s">
        <v>138</v>
      </c>
      <c r="C46" s="37" t="s">
        <v>218</v>
      </c>
      <c r="D46" s="38">
        <v>554</v>
      </c>
      <c r="E46" s="47">
        <v>496.9</v>
      </c>
      <c r="F46" s="48"/>
      <c r="G46" s="41"/>
    </row>
    <row r="47" spans="2:7" ht="15.75">
      <c r="B47" s="266"/>
      <c r="C47" s="37" t="s">
        <v>127</v>
      </c>
      <c r="D47" s="38">
        <v>462</v>
      </c>
      <c r="E47" s="47">
        <v>414.4</v>
      </c>
      <c r="F47" s="48"/>
      <c r="G47" s="42"/>
    </row>
    <row r="48" spans="2:6" ht="15">
      <c r="B48" s="266"/>
      <c r="C48" s="37" t="s">
        <v>224</v>
      </c>
      <c r="D48" s="38">
        <v>103</v>
      </c>
      <c r="E48" s="47">
        <v>92.4</v>
      </c>
      <c r="F48" s="48"/>
    </row>
    <row r="49" spans="2:6" ht="15">
      <c r="B49" s="266"/>
      <c r="C49" s="37" t="s">
        <v>219</v>
      </c>
      <c r="D49" s="38">
        <v>81</v>
      </c>
      <c r="E49" s="47">
        <v>72.7</v>
      </c>
      <c r="F49" s="48"/>
    </row>
    <row r="50" spans="2:6" ht="15">
      <c r="B50" s="266"/>
      <c r="C50" s="37" t="s">
        <v>141</v>
      </c>
      <c r="D50" s="38">
        <v>69</v>
      </c>
      <c r="E50" s="47">
        <v>61.9</v>
      </c>
      <c r="F50" s="48"/>
    </row>
    <row r="51" spans="2:6" ht="15">
      <c r="B51" s="255"/>
      <c r="C51" s="43" t="s">
        <v>129</v>
      </c>
      <c r="D51" s="44">
        <v>1818</v>
      </c>
      <c r="E51" s="49">
        <v>1630.7</v>
      </c>
      <c r="F51" s="48"/>
    </row>
    <row r="52" spans="2:7" ht="15">
      <c r="B52" s="220" t="s">
        <v>139</v>
      </c>
      <c r="C52" s="37" t="s">
        <v>218</v>
      </c>
      <c r="D52" s="38">
        <v>921</v>
      </c>
      <c r="E52" s="47">
        <v>1751.2</v>
      </c>
      <c r="F52" s="48"/>
      <c r="G52" s="41"/>
    </row>
    <row r="53" spans="2:6" ht="15">
      <c r="B53" s="266"/>
      <c r="C53" s="37" t="s">
        <v>127</v>
      </c>
      <c r="D53" s="38">
        <v>735</v>
      </c>
      <c r="E53" s="47">
        <v>1397.5</v>
      </c>
      <c r="F53" s="48"/>
    </row>
    <row r="54" spans="2:6" ht="15">
      <c r="B54" s="266"/>
      <c r="C54" s="37" t="s">
        <v>128</v>
      </c>
      <c r="D54" s="38">
        <v>169</v>
      </c>
      <c r="E54" s="47">
        <v>321.3</v>
      </c>
      <c r="F54" s="48"/>
    </row>
    <row r="55" spans="2:6" ht="15">
      <c r="B55" s="266"/>
      <c r="C55" s="37" t="s">
        <v>208</v>
      </c>
      <c r="D55" s="38">
        <v>108</v>
      </c>
      <c r="E55" s="47">
        <v>205.4</v>
      </c>
      <c r="F55" s="48"/>
    </row>
    <row r="56" spans="2:6" ht="15">
      <c r="B56" s="266"/>
      <c r="C56" s="37" t="s">
        <v>217</v>
      </c>
      <c r="D56" s="38">
        <v>106</v>
      </c>
      <c r="E56" s="47">
        <v>201.5</v>
      </c>
      <c r="F56" s="48"/>
    </row>
    <row r="57" spans="2:6" ht="15">
      <c r="B57" s="255"/>
      <c r="C57" s="43" t="s">
        <v>129</v>
      </c>
      <c r="D57" s="44">
        <v>2801</v>
      </c>
      <c r="E57" s="49">
        <v>5325.8</v>
      </c>
      <c r="F57" s="48"/>
    </row>
    <row r="58" spans="2:5" s="1" customFormat="1" ht="81.75" customHeight="1">
      <c r="B58" s="231" t="s">
        <v>255</v>
      </c>
      <c r="C58" s="263"/>
      <c r="D58" s="263"/>
      <c r="E58" s="263"/>
    </row>
    <row r="59" spans="2:5" s="1" customFormat="1" ht="31.5" customHeight="1">
      <c r="B59" s="231" t="s">
        <v>195</v>
      </c>
      <c r="C59" s="263"/>
      <c r="D59" s="263"/>
      <c r="E59" s="263"/>
    </row>
    <row r="60" spans="2:5" s="1" customFormat="1" ht="30" customHeight="1">
      <c r="B60" s="264" t="s">
        <v>322</v>
      </c>
      <c r="C60" s="231"/>
      <c r="D60" s="231"/>
      <c r="E60" s="231"/>
    </row>
  </sheetData>
  <sheetProtection/>
  <mergeCells count="12">
    <mergeCell ref="B52:B57"/>
    <mergeCell ref="B18:B22"/>
    <mergeCell ref="B28:B33"/>
    <mergeCell ref="B23:B27"/>
    <mergeCell ref="B58:E58"/>
    <mergeCell ref="B59:E59"/>
    <mergeCell ref="B60:E60"/>
    <mergeCell ref="B6:B11"/>
    <mergeCell ref="B12:B17"/>
    <mergeCell ref="B34:B39"/>
    <mergeCell ref="B40:B45"/>
    <mergeCell ref="B46:B51"/>
  </mergeCells>
  <printOptions horizontalCentered="1"/>
  <pageMargins left="0.5" right="0.5" top="0.25" bottom="0" header="0" footer="0"/>
  <pageSetup fitToHeight="1" fitToWidth="1" orientation="portrait" scale="75" r:id="rId1"/>
</worksheet>
</file>

<file path=xl/worksheets/sheet2.xml><?xml version="1.0" encoding="utf-8"?>
<worksheet xmlns="http://schemas.openxmlformats.org/spreadsheetml/2006/main" xmlns:r="http://schemas.openxmlformats.org/officeDocument/2006/relationships">
  <dimension ref="A1:H22"/>
  <sheetViews>
    <sheetView zoomScalePageLayoutView="0" workbookViewId="0" topLeftCell="A1">
      <selection activeCell="A1" sqref="A1"/>
    </sheetView>
  </sheetViews>
  <sheetFormatPr defaultColWidth="9.33203125" defaultRowHeight="12.75"/>
  <cols>
    <col min="1" max="1" width="5.5" style="1" customWidth="1"/>
    <col min="2" max="2" width="49.83203125" style="1" customWidth="1"/>
    <col min="3" max="3" width="11.66015625" style="1" customWidth="1"/>
    <col min="4" max="5" width="9.33203125" style="1" customWidth="1"/>
    <col min="6" max="6" width="12.5" style="1" bestFit="1" customWidth="1"/>
    <col min="7" max="7" width="9.5" style="1" bestFit="1" customWidth="1"/>
    <col min="8" max="16384" width="9.33203125" style="1" customWidth="1"/>
  </cols>
  <sheetData>
    <row r="1" ht="15.75">
      <c r="A1" s="30"/>
    </row>
    <row r="2" spans="2:7" ht="15.75">
      <c r="B2" s="73" t="s">
        <v>296</v>
      </c>
      <c r="C2" s="20"/>
      <c r="F2" s="201"/>
      <c r="G2" s="202"/>
    </row>
    <row r="3" spans="2:8" ht="15" customHeight="1">
      <c r="B3" s="74" t="s">
        <v>0</v>
      </c>
      <c r="C3" s="75">
        <v>86310</v>
      </c>
      <c r="E3" s="7"/>
      <c r="F3" s="4"/>
      <c r="G3" s="198"/>
      <c r="H3" s="182"/>
    </row>
    <row r="4" spans="2:3" ht="29.25" customHeight="1">
      <c r="B4" s="81" t="s">
        <v>238</v>
      </c>
      <c r="C4" s="69">
        <v>8.7</v>
      </c>
    </row>
    <row r="5" spans="2:3" ht="15" customHeight="1">
      <c r="B5" s="76" t="s">
        <v>1</v>
      </c>
      <c r="C5" s="56">
        <v>881</v>
      </c>
    </row>
    <row r="6" spans="2:3" ht="28.5" customHeight="1">
      <c r="B6" s="77" t="s">
        <v>239</v>
      </c>
      <c r="C6" s="78">
        <v>7.5</v>
      </c>
    </row>
    <row r="7" spans="2:3" ht="15" customHeight="1">
      <c r="B7" s="76" t="s">
        <v>2</v>
      </c>
      <c r="C7" s="56">
        <v>600</v>
      </c>
    </row>
    <row r="8" spans="2:3" ht="28.5" customHeight="1">
      <c r="B8" s="77" t="s">
        <v>240</v>
      </c>
      <c r="C8" s="78">
        <v>5.1</v>
      </c>
    </row>
    <row r="9" spans="2:3" ht="15" customHeight="1">
      <c r="B9" s="76" t="s">
        <v>3</v>
      </c>
      <c r="C9" s="56">
        <v>1281</v>
      </c>
    </row>
    <row r="10" spans="2:3" ht="28.5" customHeight="1">
      <c r="B10" s="77" t="s">
        <v>350</v>
      </c>
      <c r="C10" s="78">
        <v>10.8</v>
      </c>
    </row>
    <row r="11" spans="2:3" ht="15" customHeight="1">
      <c r="B11" s="76" t="s">
        <v>4</v>
      </c>
      <c r="C11" s="56">
        <v>33</v>
      </c>
    </row>
    <row r="12" spans="2:3" ht="28.5" customHeight="1">
      <c r="B12" s="77" t="s">
        <v>351</v>
      </c>
      <c r="C12" s="79">
        <v>28.1</v>
      </c>
    </row>
    <row r="13" spans="2:3" ht="15" customHeight="1">
      <c r="B13" s="76" t="s">
        <v>8</v>
      </c>
      <c r="C13" s="56">
        <v>78</v>
      </c>
    </row>
    <row r="14" spans="2:3" ht="15" customHeight="1">
      <c r="B14" s="76" t="s">
        <v>9</v>
      </c>
      <c r="C14" s="56">
        <v>74</v>
      </c>
    </row>
    <row r="15" spans="2:3" ht="15" customHeight="1">
      <c r="B15" s="76" t="s">
        <v>10</v>
      </c>
      <c r="C15" s="56">
        <v>81</v>
      </c>
    </row>
    <row r="16" spans="2:3" ht="15" customHeight="1">
      <c r="B16" s="76" t="s">
        <v>5</v>
      </c>
      <c r="C16" s="56">
        <v>63</v>
      </c>
    </row>
    <row r="17" spans="2:3" ht="15" customHeight="1">
      <c r="B17" s="76" t="s">
        <v>6</v>
      </c>
      <c r="C17" s="56">
        <v>55</v>
      </c>
    </row>
    <row r="18" spans="2:3" ht="15" customHeight="1">
      <c r="B18" s="76" t="s">
        <v>7</v>
      </c>
      <c r="C18" s="162">
        <v>14</v>
      </c>
    </row>
    <row r="19" spans="2:3" ht="15" customHeight="1">
      <c r="B19" s="76" t="s">
        <v>223</v>
      </c>
      <c r="C19" s="56">
        <v>12</v>
      </c>
    </row>
    <row r="20" spans="2:3" ht="7.5" customHeight="1">
      <c r="B20" s="80"/>
      <c r="C20" s="80"/>
    </row>
    <row r="21" spans="2:3" ht="27.75" customHeight="1">
      <c r="B21" s="215" t="s">
        <v>332</v>
      </c>
      <c r="C21" s="216"/>
    </row>
    <row r="22" ht="12.75">
      <c r="B22" s="13"/>
    </row>
  </sheetData>
  <sheetProtection/>
  <mergeCells count="1">
    <mergeCell ref="B21:C21"/>
  </mergeCells>
  <printOptions horizontalCentered="1"/>
  <pageMargins left="0.5" right="0.5" top="1" bottom="1" header="0.5" footer="0.5"/>
  <pageSetup horizontalDpi="600" verticalDpi="600" orientation="portrait" scale="120" r:id="rId1"/>
</worksheet>
</file>

<file path=xl/worksheets/sheet20.xml><?xml version="1.0" encoding="utf-8"?>
<worksheet xmlns="http://schemas.openxmlformats.org/spreadsheetml/2006/main" xmlns:r="http://schemas.openxmlformats.org/officeDocument/2006/relationships">
  <sheetPr>
    <pageSetUpPr fitToPage="1"/>
  </sheetPr>
  <dimension ref="A1:J60"/>
  <sheetViews>
    <sheetView zoomScalePageLayoutView="0" workbookViewId="0" topLeftCell="A1">
      <selection activeCell="A1" sqref="A1"/>
    </sheetView>
  </sheetViews>
  <sheetFormatPr defaultColWidth="9.33203125" defaultRowHeight="12.75"/>
  <cols>
    <col min="1" max="1" width="6" style="18" customWidth="1"/>
    <col min="2" max="2" width="18.16015625" style="18" customWidth="1"/>
    <col min="3" max="3" width="69.66015625" style="18" customWidth="1"/>
    <col min="4" max="4" width="12.83203125" style="18" customWidth="1"/>
    <col min="5" max="5" width="11.33203125" style="18" customWidth="1"/>
    <col min="6" max="6" width="10.83203125" style="18" customWidth="1"/>
    <col min="7" max="7" width="14.33203125" style="18" bestFit="1" customWidth="1"/>
    <col min="8" max="9" width="9.33203125" style="18" customWidth="1"/>
    <col min="10" max="10" width="14.33203125" style="18" bestFit="1" customWidth="1"/>
    <col min="11" max="16384" width="9.33203125" style="18" customWidth="1"/>
  </cols>
  <sheetData>
    <row r="1" spans="1:2" ht="15.75">
      <c r="A1" s="30"/>
      <c r="B1" s="17"/>
    </row>
    <row r="2" spans="2:6" ht="15">
      <c r="B2" s="31" t="s">
        <v>145</v>
      </c>
      <c r="C2" s="20"/>
      <c r="D2" s="20"/>
      <c r="E2" s="20"/>
      <c r="F2" s="20"/>
    </row>
    <row r="3" spans="2:6" ht="15.75">
      <c r="B3" s="32" t="s">
        <v>126</v>
      </c>
      <c r="C3" s="20"/>
      <c r="D3" s="20"/>
      <c r="E3" s="20"/>
      <c r="F3" s="20"/>
    </row>
    <row r="4" spans="2:6" ht="15">
      <c r="B4" s="31" t="s">
        <v>287</v>
      </c>
      <c r="C4" s="20"/>
      <c r="D4" s="20"/>
      <c r="E4" s="20"/>
      <c r="F4" s="20"/>
    </row>
    <row r="5" spans="2:7" ht="15">
      <c r="B5" s="33" t="s">
        <v>154</v>
      </c>
      <c r="C5" s="34" t="s">
        <v>187</v>
      </c>
      <c r="D5" s="34" t="s">
        <v>67</v>
      </c>
      <c r="E5" s="34" t="s">
        <v>68</v>
      </c>
      <c r="F5" s="35"/>
      <c r="G5" s="36"/>
    </row>
    <row r="6" spans="2:10" ht="15">
      <c r="B6" s="220" t="s">
        <v>54</v>
      </c>
      <c r="C6" s="37" t="s">
        <v>218</v>
      </c>
      <c r="D6" s="38">
        <v>9369</v>
      </c>
      <c r="E6" s="39">
        <v>229.1</v>
      </c>
      <c r="F6" s="40"/>
      <c r="G6" s="41"/>
      <c r="H6" s="41"/>
      <c r="J6" s="41"/>
    </row>
    <row r="7" spans="2:10" ht="15">
      <c r="B7" s="266"/>
      <c r="C7" s="37" t="s">
        <v>127</v>
      </c>
      <c r="D7" s="38">
        <v>8058</v>
      </c>
      <c r="E7" s="39">
        <v>197</v>
      </c>
      <c r="F7" s="40"/>
      <c r="G7" s="41"/>
      <c r="H7" s="41"/>
      <c r="J7" s="41"/>
    </row>
    <row r="8" spans="2:8" ht="15.75">
      <c r="B8" s="266"/>
      <c r="C8" s="37" t="s">
        <v>207</v>
      </c>
      <c r="D8" s="38">
        <v>2373</v>
      </c>
      <c r="E8" s="39">
        <v>58</v>
      </c>
      <c r="F8" s="40"/>
      <c r="G8" s="42"/>
      <c r="H8" s="41"/>
    </row>
    <row r="9" spans="2:8" ht="15.75">
      <c r="B9" s="266"/>
      <c r="C9" s="37" t="s">
        <v>144</v>
      </c>
      <c r="D9" s="38">
        <v>2246</v>
      </c>
      <c r="E9" s="39">
        <v>54.9</v>
      </c>
      <c r="F9" s="40"/>
      <c r="G9" s="42"/>
      <c r="H9" s="41"/>
    </row>
    <row r="10" spans="2:8" ht="15.75">
      <c r="B10" s="266"/>
      <c r="C10" s="37" t="s">
        <v>266</v>
      </c>
      <c r="D10" s="38">
        <v>1662</v>
      </c>
      <c r="E10" s="39">
        <v>40.6</v>
      </c>
      <c r="F10" s="40"/>
      <c r="G10" s="42"/>
      <c r="H10" s="42"/>
    </row>
    <row r="11" spans="2:8" ht="15.75">
      <c r="B11" s="255"/>
      <c r="C11" s="43" t="s">
        <v>129</v>
      </c>
      <c r="D11" s="44">
        <v>36185</v>
      </c>
      <c r="E11" s="45">
        <v>884.7</v>
      </c>
      <c r="F11" s="40"/>
      <c r="H11" s="42"/>
    </row>
    <row r="12" spans="2:8" ht="15.75">
      <c r="B12" s="220" t="s">
        <v>130</v>
      </c>
      <c r="C12" s="37" t="s">
        <v>220</v>
      </c>
      <c r="D12" s="38">
        <v>102</v>
      </c>
      <c r="E12" s="39">
        <v>241</v>
      </c>
      <c r="F12" s="40"/>
      <c r="G12" s="41"/>
      <c r="H12" s="42"/>
    </row>
    <row r="13" spans="2:8" ht="15.75">
      <c r="B13" s="266"/>
      <c r="C13" s="37" t="s">
        <v>206</v>
      </c>
      <c r="D13" s="38">
        <v>57</v>
      </c>
      <c r="E13" s="39">
        <v>134.7</v>
      </c>
      <c r="F13" s="40"/>
      <c r="G13" s="42"/>
      <c r="H13" s="42"/>
    </row>
    <row r="14" spans="2:10" ht="15.75">
      <c r="B14" s="266"/>
      <c r="C14" s="37" t="s">
        <v>224</v>
      </c>
      <c r="D14" s="38">
        <v>16</v>
      </c>
      <c r="E14" s="39">
        <v>37.8</v>
      </c>
      <c r="F14" s="40"/>
      <c r="G14" s="42"/>
      <c r="H14" s="42"/>
      <c r="J14" s="41"/>
    </row>
    <row r="15" spans="2:10" ht="15.75">
      <c r="B15" s="266"/>
      <c r="C15" s="37" t="s">
        <v>248</v>
      </c>
      <c r="D15" s="38">
        <v>12</v>
      </c>
      <c r="E15" s="39">
        <v>28.4</v>
      </c>
      <c r="F15" s="40"/>
      <c r="G15" s="42"/>
      <c r="H15" s="42"/>
      <c r="J15" s="41"/>
    </row>
    <row r="16" spans="2:10" ht="15.75">
      <c r="B16" s="266"/>
      <c r="C16" s="37" t="s">
        <v>210</v>
      </c>
      <c r="D16" s="38">
        <v>3</v>
      </c>
      <c r="E16" s="169" t="s">
        <v>300</v>
      </c>
      <c r="F16" s="40"/>
      <c r="G16" s="42"/>
      <c r="H16" s="42"/>
      <c r="J16" s="41"/>
    </row>
    <row r="17" spans="2:7" ht="15.75">
      <c r="B17" s="255"/>
      <c r="C17" s="53" t="s">
        <v>146</v>
      </c>
      <c r="D17" s="38">
        <v>212</v>
      </c>
      <c r="E17" s="39">
        <v>501</v>
      </c>
      <c r="F17" s="40"/>
      <c r="G17" s="42"/>
    </row>
    <row r="18" spans="2:10" ht="15">
      <c r="B18" s="220" t="s">
        <v>131</v>
      </c>
      <c r="C18" s="37" t="s">
        <v>227</v>
      </c>
      <c r="D18" s="54">
        <v>6</v>
      </c>
      <c r="E18" s="183">
        <v>3.3</v>
      </c>
      <c r="F18" s="40"/>
      <c r="G18" s="41"/>
      <c r="J18" s="41"/>
    </row>
    <row r="19" spans="2:10" ht="15">
      <c r="B19" s="267"/>
      <c r="C19" s="37" t="s">
        <v>127</v>
      </c>
      <c r="D19" s="38">
        <v>5</v>
      </c>
      <c r="E19" s="169" t="s">
        <v>300</v>
      </c>
      <c r="F19" s="40"/>
      <c r="G19" s="41"/>
      <c r="J19" s="41"/>
    </row>
    <row r="20" spans="2:10" ht="15">
      <c r="B20" s="267"/>
      <c r="C20" s="37" t="s">
        <v>304</v>
      </c>
      <c r="D20" s="38">
        <v>3</v>
      </c>
      <c r="E20" s="169" t="s">
        <v>300</v>
      </c>
      <c r="F20" s="40"/>
      <c r="G20" s="41"/>
      <c r="J20" s="41"/>
    </row>
    <row r="21" spans="2:10" ht="15.75">
      <c r="B21" s="267"/>
      <c r="C21" s="51" t="s">
        <v>305</v>
      </c>
      <c r="D21" s="38">
        <v>1</v>
      </c>
      <c r="E21" s="169" t="s">
        <v>300</v>
      </c>
      <c r="F21" s="40"/>
      <c r="G21" s="42"/>
      <c r="J21" s="41"/>
    </row>
    <row r="22" spans="2:10" ht="15">
      <c r="B22" s="268"/>
      <c r="C22" s="43" t="s">
        <v>146</v>
      </c>
      <c r="D22" s="44">
        <v>27</v>
      </c>
      <c r="E22" s="45">
        <v>14.9</v>
      </c>
      <c r="F22" s="40"/>
      <c r="J22" s="41"/>
    </row>
    <row r="23" spans="2:10" ht="16.5">
      <c r="B23" s="220" t="s">
        <v>133</v>
      </c>
      <c r="C23" s="37" t="s">
        <v>227</v>
      </c>
      <c r="D23" s="38">
        <v>17</v>
      </c>
      <c r="E23" s="39">
        <v>3.4</v>
      </c>
      <c r="F23" s="40"/>
      <c r="G23" s="41"/>
      <c r="H23" s="41"/>
      <c r="I23" s="196"/>
      <c r="J23" s="203"/>
    </row>
    <row r="24" spans="2:10" ht="16.5">
      <c r="B24" s="267"/>
      <c r="C24" s="37" t="s">
        <v>127</v>
      </c>
      <c r="D24" s="38">
        <v>13</v>
      </c>
      <c r="E24" s="39">
        <v>2.6</v>
      </c>
      <c r="F24" s="40"/>
      <c r="G24" s="42"/>
      <c r="H24" s="41"/>
      <c r="I24" s="196"/>
      <c r="J24" s="197"/>
    </row>
    <row r="25" spans="2:10" ht="16.5">
      <c r="B25" s="267"/>
      <c r="C25" s="37" t="s">
        <v>306</v>
      </c>
      <c r="D25" s="38">
        <v>3</v>
      </c>
      <c r="E25" s="169" t="s">
        <v>300</v>
      </c>
      <c r="F25" s="40"/>
      <c r="G25" s="42"/>
      <c r="H25" s="41"/>
      <c r="I25" s="196"/>
      <c r="J25" s="197"/>
    </row>
    <row r="26" spans="2:10" ht="16.5">
      <c r="B26" s="267"/>
      <c r="C26" s="51" t="s">
        <v>307</v>
      </c>
      <c r="D26" s="138">
        <v>1</v>
      </c>
      <c r="E26" s="169" t="s">
        <v>300</v>
      </c>
      <c r="F26" s="40"/>
      <c r="G26" s="42"/>
      <c r="H26" s="41"/>
      <c r="I26" s="196"/>
      <c r="J26" s="197"/>
    </row>
    <row r="27" spans="2:10" ht="16.5">
      <c r="B27" s="268"/>
      <c r="C27" s="43" t="s">
        <v>129</v>
      </c>
      <c r="D27" s="44">
        <v>58</v>
      </c>
      <c r="E27" s="45">
        <v>11.6</v>
      </c>
      <c r="F27" s="40"/>
      <c r="G27" s="42"/>
      <c r="H27" s="42"/>
      <c r="I27" s="196"/>
      <c r="J27" s="197"/>
    </row>
    <row r="28" spans="2:10" ht="16.5">
      <c r="B28" s="220" t="s">
        <v>134</v>
      </c>
      <c r="C28" s="37" t="s">
        <v>227</v>
      </c>
      <c r="D28" s="38">
        <v>77</v>
      </c>
      <c r="E28" s="39">
        <v>14.3</v>
      </c>
      <c r="F28" s="40"/>
      <c r="G28" s="41"/>
      <c r="I28" s="196"/>
      <c r="J28" s="197"/>
    </row>
    <row r="29" spans="2:10" ht="16.5">
      <c r="B29" s="265"/>
      <c r="C29" s="37" t="s">
        <v>234</v>
      </c>
      <c r="D29" s="38">
        <v>21</v>
      </c>
      <c r="E29" s="39">
        <v>3.9</v>
      </c>
      <c r="F29" s="40"/>
      <c r="G29" s="41"/>
      <c r="I29" s="196"/>
      <c r="J29" s="197"/>
    </row>
    <row r="30" spans="2:10" ht="16.5">
      <c r="B30" s="267"/>
      <c r="C30" s="37" t="s">
        <v>142</v>
      </c>
      <c r="D30" s="38">
        <v>16</v>
      </c>
      <c r="E30" s="39">
        <v>3</v>
      </c>
      <c r="F30" s="40"/>
      <c r="G30" s="42"/>
      <c r="I30" s="196"/>
      <c r="J30" s="197"/>
    </row>
    <row r="31" spans="2:10" ht="16.5">
      <c r="B31" s="267"/>
      <c r="C31" s="37" t="s">
        <v>212</v>
      </c>
      <c r="D31" s="38">
        <v>10</v>
      </c>
      <c r="E31" s="39">
        <v>1.9</v>
      </c>
      <c r="F31" s="40"/>
      <c r="G31" s="42"/>
      <c r="I31" s="196"/>
      <c r="J31" s="197"/>
    </row>
    <row r="32" spans="2:10" ht="16.5">
      <c r="B32" s="267"/>
      <c r="C32" s="37" t="s">
        <v>308</v>
      </c>
      <c r="D32" s="38">
        <v>5</v>
      </c>
      <c r="E32" s="169" t="s">
        <v>300</v>
      </c>
      <c r="F32" s="40"/>
      <c r="G32" s="42"/>
      <c r="I32" s="196"/>
      <c r="J32" s="197"/>
    </row>
    <row r="33" spans="2:10" ht="16.5">
      <c r="B33" s="268"/>
      <c r="C33" s="43" t="s">
        <v>129</v>
      </c>
      <c r="D33" s="44">
        <v>172</v>
      </c>
      <c r="E33" s="45">
        <v>32</v>
      </c>
      <c r="F33" s="40"/>
      <c r="I33" s="196"/>
      <c r="J33" s="197"/>
    </row>
    <row r="34" spans="2:10" ht="16.5">
      <c r="B34" s="220" t="s">
        <v>135</v>
      </c>
      <c r="C34" s="37" t="s">
        <v>227</v>
      </c>
      <c r="D34" s="38">
        <v>85</v>
      </c>
      <c r="E34" s="39">
        <v>18.6</v>
      </c>
      <c r="F34" s="40"/>
      <c r="G34" s="41"/>
      <c r="I34" s="196"/>
      <c r="J34" s="197"/>
    </row>
    <row r="35" spans="2:10" ht="16.5">
      <c r="B35" s="265"/>
      <c r="C35" s="37" t="s">
        <v>127</v>
      </c>
      <c r="D35" s="38">
        <v>56</v>
      </c>
      <c r="E35" s="39">
        <v>12.2</v>
      </c>
      <c r="F35" s="40"/>
      <c r="G35" s="41"/>
      <c r="I35" s="196"/>
      <c r="J35" s="197"/>
    </row>
    <row r="36" spans="2:10" ht="16.5">
      <c r="B36" s="266"/>
      <c r="C36" s="37" t="s">
        <v>231</v>
      </c>
      <c r="D36" s="38">
        <v>27</v>
      </c>
      <c r="E36" s="39">
        <v>5.9</v>
      </c>
      <c r="F36" s="40"/>
      <c r="G36" s="42"/>
      <c r="I36" s="196"/>
      <c r="J36" s="197"/>
    </row>
    <row r="37" spans="2:10" ht="16.5">
      <c r="B37" s="266"/>
      <c r="C37" s="37" t="s">
        <v>214</v>
      </c>
      <c r="D37" s="38">
        <v>15</v>
      </c>
      <c r="E37" s="39">
        <v>3.3</v>
      </c>
      <c r="F37" s="40"/>
      <c r="G37" s="42"/>
      <c r="I37" s="196"/>
      <c r="J37" s="197"/>
    </row>
    <row r="38" spans="2:10" ht="16.5">
      <c r="B38" s="266"/>
      <c r="C38" s="37" t="s">
        <v>217</v>
      </c>
      <c r="D38" s="38">
        <v>10</v>
      </c>
      <c r="E38" s="39">
        <v>2.2</v>
      </c>
      <c r="F38" s="40"/>
      <c r="G38" s="42"/>
      <c r="I38" s="196"/>
      <c r="J38" s="197"/>
    </row>
    <row r="39" spans="2:10" ht="16.5">
      <c r="B39" s="255"/>
      <c r="C39" s="43" t="s">
        <v>129</v>
      </c>
      <c r="D39" s="44">
        <v>306</v>
      </c>
      <c r="E39" s="45">
        <v>66.9</v>
      </c>
      <c r="F39" s="40"/>
      <c r="I39" s="196"/>
      <c r="J39" s="197"/>
    </row>
    <row r="40" spans="2:10" ht="16.5">
      <c r="B40" s="220" t="s">
        <v>137</v>
      </c>
      <c r="C40" s="37" t="s">
        <v>136</v>
      </c>
      <c r="D40" s="38">
        <v>415</v>
      </c>
      <c r="E40" s="39">
        <v>49.2</v>
      </c>
      <c r="F40" s="40"/>
      <c r="G40" s="41"/>
      <c r="H40" s="41"/>
      <c r="I40" s="196"/>
      <c r="J40" s="197"/>
    </row>
    <row r="41" spans="2:10" ht="16.5">
      <c r="B41" s="266"/>
      <c r="C41" s="37" t="s">
        <v>229</v>
      </c>
      <c r="D41" s="38">
        <v>172</v>
      </c>
      <c r="E41" s="39">
        <v>20.4</v>
      </c>
      <c r="F41" s="40"/>
      <c r="G41" s="42"/>
      <c r="H41" s="41"/>
      <c r="I41" s="196"/>
      <c r="J41" s="197"/>
    </row>
    <row r="42" spans="2:10" ht="16.5">
      <c r="B42" s="266"/>
      <c r="C42" s="37" t="s">
        <v>213</v>
      </c>
      <c r="D42" s="38">
        <v>132</v>
      </c>
      <c r="E42" s="39">
        <v>15.7</v>
      </c>
      <c r="F42" s="40"/>
      <c r="G42" s="42"/>
      <c r="H42" s="41"/>
      <c r="I42" s="195"/>
      <c r="J42" s="197"/>
    </row>
    <row r="43" spans="2:8" ht="15.75">
      <c r="B43" s="266"/>
      <c r="C43" s="37" t="s">
        <v>232</v>
      </c>
      <c r="D43" s="38">
        <v>73</v>
      </c>
      <c r="E43" s="39">
        <v>8.7</v>
      </c>
      <c r="F43" s="40"/>
      <c r="G43" s="42"/>
      <c r="H43" s="41"/>
    </row>
    <row r="44" spans="2:6" ht="15">
      <c r="B44" s="266"/>
      <c r="C44" s="37" t="s">
        <v>215</v>
      </c>
      <c r="D44" s="38">
        <v>63</v>
      </c>
      <c r="E44" s="39">
        <v>7.5</v>
      </c>
      <c r="F44" s="40"/>
    </row>
    <row r="45" spans="2:6" ht="15">
      <c r="B45" s="255"/>
      <c r="C45" s="43" t="s">
        <v>129</v>
      </c>
      <c r="D45" s="44">
        <v>1356</v>
      </c>
      <c r="E45" s="45">
        <v>160.8</v>
      </c>
      <c r="F45" s="40"/>
    </row>
    <row r="46" spans="2:7" ht="15">
      <c r="B46" s="220" t="s">
        <v>138</v>
      </c>
      <c r="C46" s="37" t="s">
        <v>136</v>
      </c>
      <c r="D46" s="38">
        <v>1816</v>
      </c>
      <c r="E46" s="39">
        <v>212.9</v>
      </c>
      <c r="F46" s="40"/>
      <c r="G46" s="41"/>
    </row>
    <row r="47" spans="2:10" ht="15.75">
      <c r="B47" s="266"/>
      <c r="C47" s="37" t="s">
        <v>216</v>
      </c>
      <c r="D47" s="38">
        <v>703</v>
      </c>
      <c r="E47" s="39">
        <v>82.4</v>
      </c>
      <c r="F47" s="40"/>
      <c r="G47" s="42"/>
      <c r="J47" s="41"/>
    </row>
    <row r="48" spans="2:10" ht="15">
      <c r="B48" s="266"/>
      <c r="C48" s="37" t="s">
        <v>207</v>
      </c>
      <c r="D48" s="38">
        <v>256</v>
      </c>
      <c r="E48" s="39">
        <v>30</v>
      </c>
      <c r="F48" s="40"/>
      <c r="J48" s="41"/>
    </row>
    <row r="49" spans="2:6" ht="15">
      <c r="B49" s="266"/>
      <c r="C49" s="37" t="s">
        <v>219</v>
      </c>
      <c r="D49" s="38">
        <v>176</v>
      </c>
      <c r="E49" s="39">
        <v>20.6</v>
      </c>
      <c r="F49" s="40"/>
    </row>
    <row r="50" spans="2:6" ht="15">
      <c r="B50" s="266"/>
      <c r="C50" s="37" t="s">
        <v>225</v>
      </c>
      <c r="D50" s="38">
        <v>173</v>
      </c>
      <c r="E50" s="39">
        <v>20.3</v>
      </c>
      <c r="F50" s="40"/>
    </row>
    <row r="51" spans="2:6" ht="15">
      <c r="B51" s="255"/>
      <c r="C51" s="43" t="s">
        <v>129</v>
      </c>
      <c r="D51" s="44">
        <v>4384</v>
      </c>
      <c r="E51" s="45">
        <v>514</v>
      </c>
      <c r="F51" s="40"/>
    </row>
    <row r="52" spans="2:7" ht="15">
      <c r="B52" s="220" t="s">
        <v>139</v>
      </c>
      <c r="C52" s="37" t="s">
        <v>218</v>
      </c>
      <c r="D52" s="38">
        <v>8509</v>
      </c>
      <c r="E52" s="47">
        <v>1261.9</v>
      </c>
      <c r="F52" s="48"/>
      <c r="G52" s="41"/>
    </row>
    <row r="53" spans="2:6" ht="15">
      <c r="B53" s="266"/>
      <c r="C53" s="37" t="s">
        <v>127</v>
      </c>
      <c r="D53" s="38">
        <v>5735</v>
      </c>
      <c r="E53" s="47">
        <v>850.5</v>
      </c>
      <c r="F53" s="48"/>
    </row>
    <row r="54" spans="2:6" ht="15">
      <c r="B54" s="266"/>
      <c r="C54" s="37" t="s">
        <v>128</v>
      </c>
      <c r="D54" s="38">
        <v>2085</v>
      </c>
      <c r="E54" s="47">
        <v>309.2</v>
      </c>
      <c r="F54" s="48"/>
    </row>
    <row r="55" spans="2:6" ht="15">
      <c r="B55" s="266"/>
      <c r="C55" s="37" t="s">
        <v>208</v>
      </c>
      <c r="D55" s="38">
        <v>2080</v>
      </c>
      <c r="E55" s="47">
        <v>308.5</v>
      </c>
      <c r="F55" s="48"/>
    </row>
    <row r="56" spans="2:6" ht="15">
      <c r="B56" s="266"/>
      <c r="C56" s="37" t="s">
        <v>266</v>
      </c>
      <c r="D56" s="38">
        <v>1647</v>
      </c>
      <c r="E56" s="47">
        <v>244.3</v>
      </c>
      <c r="F56" s="48"/>
    </row>
    <row r="57" spans="2:6" ht="15">
      <c r="B57" s="255"/>
      <c r="C57" s="43" t="s">
        <v>129</v>
      </c>
      <c r="D57" s="44">
        <v>29670</v>
      </c>
      <c r="E57" s="49">
        <v>4400.1</v>
      </c>
      <c r="F57" s="48"/>
    </row>
    <row r="58" spans="2:5" s="1" customFormat="1" ht="83.25" customHeight="1">
      <c r="B58" s="231" t="s">
        <v>264</v>
      </c>
      <c r="C58" s="263"/>
      <c r="D58" s="263"/>
      <c r="E58" s="263"/>
    </row>
    <row r="59" spans="2:5" s="1" customFormat="1" ht="30" customHeight="1">
      <c r="B59" s="231" t="s">
        <v>195</v>
      </c>
      <c r="C59" s="263"/>
      <c r="D59" s="263"/>
      <c r="E59" s="263"/>
    </row>
    <row r="60" spans="2:5" s="1" customFormat="1" ht="27" customHeight="1">
      <c r="B60" s="264" t="s">
        <v>322</v>
      </c>
      <c r="C60" s="231"/>
      <c r="D60" s="231"/>
      <c r="E60" s="231"/>
    </row>
  </sheetData>
  <sheetProtection/>
  <mergeCells count="12">
    <mergeCell ref="B58:E58"/>
    <mergeCell ref="B59:E59"/>
    <mergeCell ref="B60:E60"/>
    <mergeCell ref="B52:B57"/>
    <mergeCell ref="B40:B45"/>
    <mergeCell ref="B46:B51"/>
    <mergeCell ref="B6:B11"/>
    <mergeCell ref="B12:B17"/>
    <mergeCell ref="B18:B22"/>
    <mergeCell ref="B34:B39"/>
    <mergeCell ref="B23:B27"/>
    <mergeCell ref="B28:B33"/>
  </mergeCells>
  <printOptions horizontalCentered="1"/>
  <pageMargins left="0.5" right="0.5" top="0" bottom="0" header="0" footer="0"/>
  <pageSetup fitToHeight="1" fitToWidth="1" orientation="portrait" scale="77" r:id="rId1"/>
</worksheet>
</file>

<file path=xl/worksheets/sheet21.xml><?xml version="1.0" encoding="utf-8"?>
<worksheet xmlns="http://schemas.openxmlformats.org/spreadsheetml/2006/main" xmlns:r="http://schemas.openxmlformats.org/officeDocument/2006/relationships">
  <sheetPr>
    <pageSetUpPr fitToPage="1"/>
  </sheetPr>
  <dimension ref="A1:J55"/>
  <sheetViews>
    <sheetView zoomScalePageLayoutView="0" workbookViewId="0" topLeftCell="A1">
      <selection activeCell="A1" sqref="A1"/>
    </sheetView>
  </sheetViews>
  <sheetFormatPr defaultColWidth="9.33203125" defaultRowHeight="12.75"/>
  <cols>
    <col min="1" max="1" width="4.83203125" style="18" customWidth="1"/>
    <col min="2" max="2" width="18.16015625" style="18" customWidth="1"/>
    <col min="3" max="3" width="73" style="18" customWidth="1"/>
    <col min="4" max="4" width="12.83203125" style="18" customWidth="1"/>
    <col min="5" max="5" width="13.33203125" style="18" customWidth="1"/>
    <col min="6" max="6" width="10.83203125" style="18" customWidth="1"/>
    <col min="7" max="7" width="12" style="18" bestFit="1" customWidth="1"/>
    <col min="8" max="9" width="9.33203125" style="18" customWidth="1"/>
    <col min="10" max="10" width="12" style="18" bestFit="1" customWidth="1"/>
    <col min="11" max="16384" width="9.33203125" style="18" customWidth="1"/>
  </cols>
  <sheetData>
    <row r="1" spans="1:2" ht="15.75">
      <c r="A1" s="30"/>
      <c r="B1" s="17"/>
    </row>
    <row r="2" spans="2:6" ht="15">
      <c r="B2" s="31" t="s">
        <v>147</v>
      </c>
      <c r="C2" s="20"/>
      <c r="D2" s="20"/>
      <c r="E2" s="20"/>
      <c r="F2" s="20"/>
    </row>
    <row r="3" spans="2:6" ht="15.75">
      <c r="B3" s="32" t="s">
        <v>126</v>
      </c>
      <c r="C3" s="20"/>
      <c r="D3" s="20"/>
      <c r="E3" s="20"/>
      <c r="F3" s="20"/>
    </row>
    <row r="4" spans="2:6" ht="15">
      <c r="B4" s="31" t="s">
        <v>286</v>
      </c>
      <c r="C4" s="20"/>
      <c r="D4" s="20"/>
      <c r="E4" s="20"/>
      <c r="F4" s="20"/>
    </row>
    <row r="5" spans="2:7" ht="15">
      <c r="B5" s="33" t="s">
        <v>154</v>
      </c>
      <c r="C5" s="34" t="s">
        <v>187</v>
      </c>
      <c r="D5" s="34" t="s">
        <v>67</v>
      </c>
      <c r="E5" s="34" t="s">
        <v>68</v>
      </c>
      <c r="F5" s="35"/>
      <c r="G5" s="36"/>
    </row>
    <row r="6" spans="2:8" ht="15">
      <c r="B6" s="220" t="s">
        <v>54</v>
      </c>
      <c r="C6" s="37" t="s">
        <v>218</v>
      </c>
      <c r="D6" s="146">
        <v>1634</v>
      </c>
      <c r="E6" s="39">
        <v>210.4</v>
      </c>
      <c r="F6" s="40"/>
      <c r="G6" s="41"/>
      <c r="H6" s="41"/>
    </row>
    <row r="7" spans="2:8" ht="15">
      <c r="B7" s="266"/>
      <c r="C7" s="37" t="s">
        <v>127</v>
      </c>
      <c r="D7" s="147">
        <v>1301</v>
      </c>
      <c r="E7" s="39">
        <v>167.5</v>
      </c>
      <c r="F7" s="40"/>
      <c r="G7" s="41"/>
      <c r="H7" s="41"/>
    </row>
    <row r="8" spans="2:10" ht="15.75">
      <c r="B8" s="266"/>
      <c r="C8" s="37" t="s">
        <v>128</v>
      </c>
      <c r="D8" s="147">
        <v>306</v>
      </c>
      <c r="E8" s="39">
        <v>39.4</v>
      </c>
      <c r="F8" s="40"/>
      <c r="G8" s="42"/>
      <c r="H8" s="42"/>
      <c r="J8" s="41"/>
    </row>
    <row r="9" spans="2:10" ht="15.75">
      <c r="B9" s="266"/>
      <c r="C9" s="37" t="s">
        <v>208</v>
      </c>
      <c r="D9" s="147">
        <v>226</v>
      </c>
      <c r="E9" s="39">
        <v>29.1</v>
      </c>
      <c r="F9" s="40"/>
      <c r="G9" s="42"/>
      <c r="H9" s="42"/>
      <c r="J9" s="41"/>
    </row>
    <row r="10" spans="2:8" ht="15.75">
      <c r="B10" s="266"/>
      <c r="C10" s="37" t="s">
        <v>225</v>
      </c>
      <c r="D10" s="147">
        <v>189</v>
      </c>
      <c r="E10" s="39">
        <v>24.3</v>
      </c>
      <c r="F10" s="40"/>
      <c r="G10" s="42"/>
      <c r="H10" s="42"/>
    </row>
    <row r="11" spans="2:8" ht="15.75">
      <c r="B11" s="255"/>
      <c r="C11" s="43" t="s">
        <v>129</v>
      </c>
      <c r="D11" s="148">
        <v>5702</v>
      </c>
      <c r="E11" s="45">
        <v>734.1</v>
      </c>
      <c r="F11" s="40"/>
      <c r="H11" s="42"/>
    </row>
    <row r="12" spans="2:8" ht="15">
      <c r="B12" s="220" t="s">
        <v>130</v>
      </c>
      <c r="C12" s="37" t="s">
        <v>309</v>
      </c>
      <c r="D12" s="146">
        <v>78</v>
      </c>
      <c r="E12" s="39">
        <v>676.4</v>
      </c>
      <c r="F12" s="40"/>
      <c r="G12" s="41"/>
      <c r="H12" s="41"/>
    </row>
    <row r="13" spans="2:8" ht="15.75">
      <c r="B13" s="266"/>
      <c r="C13" s="51" t="s">
        <v>230</v>
      </c>
      <c r="D13" s="147">
        <v>21</v>
      </c>
      <c r="E13" s="39">
        <v>182.1</v>
      </c>
      <c r="F13" s="40"/>
      <c r="G13" s="42"/>
      <c r="H13" s="42"/>
    </row>
    <row r="14" spans="2:8" ht="15.75">
      <c r="B14" s="266"/>
      <c r="C14" s="37" t="s">
        <v>224</v>
      </c>
      <c r="D14" s="147">
        <v>14</v>
      </c>
      <c r="E14" s="39">
        <v>121.4</v>
      </c>
      <c r="F14" s="40"/>
      <c r="G14" s="42"/>
      <c r="H14" s="42"/>
    </row>
    <row r="15" spans="2:8" ht="15.75">
      <c r="B15" s="266"/>
      <c r="C15" s="37" t="s">
        <v>252</v>
      </c>
      <c r="D15" s="147">
        <v>5</v>
      </c>
      <c r="E15" s="169" t="s">
        <v>300</v>
      </c>
      <c r="F15" s="40"/>
      <c r="G15" s="42"/>
      <c r="H15" s="42"/>
    </row>
    <row r="16" spans="2:10" ht="15.75">
      <c r="B16" s="266"/>
      <c r="C16" s="51" t="s">
        <v>310</v>
      </c>
      <c r="D16" s="147">
        <v>4</v>
      </c>
      <c r="E16" s="169" t="s">
        <v>300</v>
      </c>
      <c r="F16" s="40"/>
      <c r="G16" s="42"/>
      <c r="H16" s="42"/>
      <c r="J16" s="41"/>
    </row>
    <row r="17" spans="2:10" ht="15.75">
      <c r="B17" s="255"/>
      <c r="C17" s="43" t="s">
        <v>129</v>
      </c>
      <c r="D17" s="148">
        <v>135</v>
      </c>
      <c r="E17" s="52">
        <v>1170.8</v>
      </c>
      <c r="F17" s="48"/>
      <c r="G17" s="42"/>
      <c r="J17" s="41"/>
    </row>
    <row r="18" spans="2:7" ht="15">
      <c r="B18" s="220" t="s">
        <v>131</v>
      </c>
      <c r="C18" s="37" t="s">
        <v>227</v>
      </c>
      <c r="D18" s="38">
        <v>5</v>
      </c>
      <c r="E18" s="169" t="s">
        <v>300</v>
      </c>
      <c r="F18" s="48"/>
      <c r="G18" s="41"/>
    </row>
    <row r="19" spans="2:10" ht="16.5">
      <c r="B19" s="265"/>
      <c r="C19" s="37" t="s">
        <v>216</v>
      </c>
      <c r="D19" s="38">
        <v>3</v>
      </c>
      <c r="E19" s="169" t="s">
        <v>300</v>
      </c>
      <c r="F19" s="48"/>
      <c r="G19" s="42"/>
      <c r="I19" s="196"/>
      <c r="J19" s="203"/>
    </row>
    <row r="20" spans="2:10" ht="31.5">
      <c r="B20" s="265"/>
      <c r="C20" s="51" t="s">
        <v>311</v>
      </c>
      <c r="D20" s="38">
        <v>1</v>
      </c>
      <c r="E20" s="169" t="s">
        <v>300</v>
      </c>
      <c r="F20" s="48"/>
      <c r="G20" s="42"/>
      <c r="I20" s="196"/>
      <c r="J20" s="197"/>
    </row>
    <row r="21" spans="2:10" ht="16.5">
      <c r="B21" s="268"/>
      <c r="C21" s="43" t="s">
        <v>129</v>
      </c>
      <c r="D21" s="44">
        <v>16</v>
      </c>
      <c r="E21" s="46">
        <v>0.4</v>
      </c>
      <c r="F21" s="40"/>
      <c r="G21" s="42"/>
      <c r="I21" s="196"/>
      <c r="J21" s="197"/>
    </row>
    <row r="22" spans="2:10" ht="16.5">
      <c r="B22" s="220" t="s">
        <v>133</v>
      </c>
      <c r="C22" s="37" t="s">
        <v>227</v>
      </c>
      <c r="D22" s="38">
        <v>4</v>
      </c>
      <c r="E22" s="169" t="s">
        <v>300</v>
      </c>
      <c r="F22" s="40"/>
      <c r="G22" s="41"/>
      <c r="H22" s="41"/>
      <c r="I22" s="196"/>
      <c r="J22" s="197"/>
    </row>
    <row r="23" spans="2:10" ht="36" customHeight="1">
      <c r="B23" s="267"/>
      <c r="C23" s="51" t="s">
        <v>312</v>
      </c>
      <c r="D23" s="72">
        <v>2</v>
      </c>
      <c r="E23" s="169" t="s">
        <v>300</v>
      </c>
      <c r="F23" s="40"/>
      <c r="G23" s="42"/>
      <c r="I23" s="196"/>
      <c r="J23" s="197"/>
    </row>
    <row r="24" spans="2:10" ht="16.5">
      <c r="B24" s="268"/>
      <c r="C24" s="43" t="s">
        <v>129</v>
      </c>
      <c r="D24" s="44">
        <v>17</v>
      </c>
      <c r="E24" s="45">
        <v>14.2</v>
      </c>
      <c r="F24" s="40"/>
      <c r="G24" s="42"/>
      <c r="I24" s="196"/>
      <c r="J24" s="197"/>
    </row>
    <row r="25" spans="2:10" ht="16.5">
      <c r="B25" s="220" t="s">
        <v>134</v>
      </c>
      <c r="C25" s="37" t="s">
        <v>313</v>
      </c>
      <c r="D25" s="38">
        <v>20</v>
      </c>
      <c r="E25" s="39">
        <v>15.5</v>
      </c>
      <c r="F25" s="40"/>
      <c r="G25" s="41"/>
      <c r="H25" s="41"/>
      <c r="I25" s="196"/>
      <c r="J25" s="197"/>
    </row>
    <row r="26" spans="2:10" ht="16.5">
      <c r="B26" s="266"/>
      <c r="C26" s="37" t="s">
        <v>229</v>
      </c>
      <c r="D26" s="38">
        <v>14</v>
      </c>
      <c r="E26" s="39">
        <v>10.9</v>
      </c>
      <c r="F26" s="40"/>
      <c r="G26" s="42"/>
      <c r="H26" s="42"/>
      <c r="I26" s="196"/>
      <c r="J26" s="197"/>
    </row>
    <row r="27" spans="2:10" ht="16.5">
      <c r="B27" s="266"/>
      <c r="C27" s="37" t="s">
        <v>142</v>
      </c>
      <c r="D27" s="38">
        <v>8</v>
      </c>
      <c r="E27" s="39">
        <v>6.2</v>
      </c>
      <c r="F27" s="40"/>
      <c r="G27" s="42"/>
      <c r="H27" s="42"/>
      <c r="I27" s="196"/>
      <c r="J27" s="197"/>
    </row>
    <row r="28" spans="2:10" ht="16.5">
      <c r="B28" s="266"/>
      <c r="C28" s="37" t="s">
        <v>214</v>
      </c>
      <c r="D28" s="38">
        <v>7</v>
      </c>
      <c r="E28" s="39">
        <v>5.4</v>
      </c>
      <c r="F28" s="40"/>
      <c r="G28" s="42"/>
      <c r="H28" s="42"/>
      <c r="I28" s="196"/>
      <c r="J28" s="197"/>
    </row>
    <row r="29" spans="2:10" ht="16.5">
      <c r="B29" s="266"/>
      <c r="C29" s="37" t="s">
        <v>314</v>
      </c>
      <c r="D29" s="38">
        <v>2</v>
      </c>
      <c r="E29" s="169" t="s">
        <v>300</v>
      </c>
      <c r="F29" s="40"/>
      <c r="G29" s="42"/>
      <c r="H29" s="42"/>
      <c r="I29" s="196"/>
      <c r="J29" s="197"/>
    </row>
    <row r="30" spans="2:10" ht="16.5">
      <c r="B30" s="255"/>
      <c r="C30" s="43" t="s">
        <v>129</v>
      </c>
      <c r="D30" s="44">
        <v>81</v>
      </c>
      <c r="E30" s="45">
        <v>62.9</v>
      </c>
      <c r="F30" s="40"/>
      <c r="G30" s="57"/>
      <c r="H30" s="41"/>
      <c r="I30" s="196"/>
      <c r="J30" s="197"/>
    </row>
    <row r="31" spans="2:10" ht="16.5">
      <c r="B31" s="220" t="s">
        <v>135</v>
      </c>
      <c r="C31" s="37" t="s">
        <v>315</v>
      </c>
      <c r="D31" s="38">
        <v>16</v>
      </c>
      <c r="E31" s="39">
        <v>16.4</v>
      </c>
      <c r="F31" s="40"/>
      <c r="G31" s="41"/>
      <c r="H31" s="41"/>
      <c r="I31" s="196"/>
      <c r="J31" s="197"/>
    </row>
    <row r="32" spans="2:10" ht="16.5">
      <c r="B32" s="265"/>
      <c r="C32" s="37" t="s">
        <v>316</v>
      </c>
      <c r="D32" s="38">
        <v>15</v>
      </c>
      <c r="E32" s="39">
        <v>15.3</v>
      </c>
      <c r="F32" s="40"/>
      <c r="G32" s="170"/>
      <c r="H32" s="41"/>
      <c r="I32" s="196"/>
      <c r="J32" s="197"/>
    </row>
    <row r="33" spans="2:10" ht="16.5">
      <c r="B33" s="267"/>
      <c r="C33" s="37" t="s">
        <v>317</v>
      </c>
      <c r="D33" s="38">
        <v>6</v>
      </c>
      <c r="E33" s="39">
        <v>6.1</v>
      </c>
      <c r="F33" s="40"/>
      <c r="G33" s="41"/>
      <c r="H33" s="41"/>
      <c r="I33" s="196"/>
      <c r="J33" s="197"/>
    </row>
    <row r="34" spans="2:10" ht="16.5">
      <c r="B34" s="268"/>
      <c r="C34" s="43" t="s">
        <v>129</v>
      </c>
      <c r="D34" s="44">
        <v>110</v>
      </c>
      <c r="E34" s="46">
        <v>112.4</v>
      </c>
      <c r="F34" s="40"/>
      <c r="I34" s="196"/>
      <c r="J34" s="197"/>
    </row>
    <row r="35" spans="2:10" ht="16.5">
      <c r="B35" s="220" t="s">
        <v>137</v>
      </c>
      <c r="C35" s="37" t="s">
        <v>136</v>
      </c>
      <c r="D35" s="38">
        <v>101</v>
      </c>
      <c r="E35" s="39">
        <v>63.5</v>
      </c>
      <c r="F35" s="40"/>
      <c r="G35" s="41"/>
      <c r="H35" s="41"/>
      <c r="I35" s="196"/>
      <c r="J35" s="197"/>
    </row>
    <row r="36" spans="2:10" ht="16.5">
      <c r="B36" s="266"/>
      <c r="C36" s="37" t="s">
        <v>216</v>
      </c>
      <c r="D36" s="38">
        <v>100</v>
      </c>
      <c r="E36" s="39">
        <v>62.9</v>
      </c>
      <c r="F36" s="40"/>
      <c r="G36" s="42"/>
      <c r="I36" s="196"/>
      <c r="J36" s="197"/>
    </row>
    <row r="37" spans="2:10" ht="16.5">
      <c r="B37" s="266"/>
      <c r="C37" s="37" t="s">
        <v>224</v>
      </c>
      <c r="D37" s="38">
        <v>47</v>
      </c>
      <c r="E37" s="39">
        <v>29.6</v>
      </c>
      <c r="F37" s="40"/>
      <c r="G37" s="42"/>
      <c r="I37" s="196"/>
      <c r="J37" s="197"/>
    </row>
    <row r="38" spans="2:10" ht="16.5">
      <c r="B38" s="266"/>
      <c r="C38" s="37" t="s">
        <v>144</v>
      </c>
      <c r="D38" s="38">
        <v>26</v>
      </c>
      <c r="E38" s="39">
        <v>16.4</v>
      </c>
      <c r="F38" s="40"/>
      <c r="I38" s="195"/>
      <c r="J38" s="197"/>
    </row>
    <row r="39" spans="2:6" ht="15">
      <c r="B39" s="266"/>
      <c r="C39" s="51" t="s">
        <v>310</v>
      </c>
      <c r="D39" s="38">
        <v>14</v>
      </c>
      <c r="E39" s="39">
        <v>8.8</v>
      </c>
      <c r="F39" s="40"/>
    </row>
    <row r="40" spans="2:6" ht="15">
      <c r="B40" s="255"/>
      <c r="C40" s="43" t="s">
        <v>129</v>
      </c>
      <c r="D40" s="44">
        <v>481</v>
      </c>
      <c r="E40" s="45">
        <v>302.6</v>
      </c>
      <c r="F40" s="40"/>
    </row>
    <row r="41" spans="2:10" ht="15">
      <c r="B41" s="220" t="s">
        <v>138</v>
      </c>
      <c r="C41" s="37" t="s">
        <v>136</v>
      </c>
      <c r="D41" s="38">
        <v>411</v>
      </c>
      <c r="E41" s="39">
        <v>305.6</v>
      </c>
      <c r="F41" s="40"/>
      <c r="G41" s="41"/>
      <c r="H41" s="41"/>
      <c r="J41" s="41"/>
    </row>
    <row r="42" spans="2:10" ht="15.75">
      <c r="B42" s="267"/>
      <c r="C42" s="37" t="s">
        <v>216</v>
      </c>
      <c r="D42" s="38">
        <v>374</v>
      </c>
      <c r="E42" s="39">
        <v>278.1</v>
      </c>
      <c r="F42" s="40"/>
      <c r="G42" s="42"/>
      <c r="J42" s="41"/>
    </row>
    <row r="43" spans="2:6" ht="15">
      <c r="B43" s="267"/>
      <c r="C43" s="37" t="s">
        <v>128</v>
      </c>
      <c r="D43" s="38">
        <v>58</v>
      </c>
      <c r="E43" s="39">
        <v>43.1</v>
      </c>
      <c r="F43" s="40"/>
    </row>
    <row r="44" spans="2:6" ht="15">
      <c r="B44" s="267"/>
      <c r="C44" s="37" t="s">
        <v>208</v>
      </c>
      <c r="D44" s="38">
        <v>55</v>
      </c>
      <c r="E44" s="39">
        <v>40.9</v>
      </c>
      <c r="F44" s="40"/>
    </row>
    <row r="45" spans="2:6" ht="15">
      <c r="B45" s="267"/>
      <c r="C45" s="37" t="s">
        <v>225</v>
      </c>
      <c r="D45" s="38">
        <v>53</v>
      </c>
      <c r="E45" s="39">
        <v>39.4</v>
      </c>
      <c r="F45" s="40"/>
    </row>
    <row r="46" spans="2:6" ht="15">
      <c r="B46" s="268"/>
      <c r="C46" s="43" t="s">
        <v>129</v>
      </c>
      <c r="D46" s="44">
        <v>1311</v>
      </c>
      <c r="E46" s="49">
        <v>974.9</v>
      </c>
      <c r="F46" s="48"/>
    </row>
    <row r="47" spans="2:8" ht="15">
      <c r="B47" s="220" t="s">
        <v>139</v>
      </c>
      <c r="C47" s="37" t="s">
        <v>218</v>
      </c>
      <c r="D47" s="38">
        <v>1135</v>
      </c>
      <c r="E47" s="47">
        <v>1412.3</v>
      </c>
      <c r="F47" s="48"/>
      <c r="G47" s="41"/>
      <c r="H47" s="41"/>
    </row>
    <row r="48" spans="2:6" ht="15">
      <c r="B48" s="266"/>
      <c r="C48" s="37" t="s">
        <v>127</v>
      </c>
      <c r="D48" s="38">
        <v>763</v>
      </c>
      <c r="E48" s="47">
        <v>949.4</v>
      </c>
      <c r="F48" s="48"/>
    </row>
    <row r="49" spans="2:6" ht="15">
      <c r="B49" s="266"/>
      <c r="C49" s="37" t="s">
        <v>128</v>
      </c>
      <c r="D49" s="38">
        <v>218</v>
      </c>
      <c r="E49" s="47">
        <v>271.3</v>
      </c>
      <c r="F49" s="48"/>
    </row>
    <row r="50" spans="2:6" ht="15">
      <c r="B50" s="266"/>
      <c r="C50" s="37" t="s">
        <v>208</v>
      </c>
      <c r="D50" s="38">
        <v>157</v>
      </c>
      <c r="E50" s="47">
        <v>195.4</v>
      </c>
      <c r="F50" s="48"/>
    </row>
    <row r="51" spans="2:6" ht="15">
      <c r="B51" s="266"/>
      <c r="C51" s="37" t="s">
        <v>250</v>
      </c>
      <c r="D51" s="38">
        <v>127</v>
      </c>
      <c r="E51" s="47">
        <v>158</v>
      </c>
      <c r="F51" s="48"/>
    </row>
    <row r="52" spans="2:6" ht="15">
      <c r="B52" s="255"/>
      <c r="C52" s="43" t="s">
        <v>129</v>
      </c>
      <c r="D52" s="44">
        <v>3551</v>
      </c>
      <c r="E52" s="49">
        <v>4418.5</v>
      </c>
      <c r="F52" s="48"/>
    </row>
    <row r="53" spans="2:5" s="1" customFormat="1" ht="63.75" customHeight="1">
      <c r="B53" s="231" t="s">
        <v>255</v>
      </c>
      <c r="C53" s="263"/>
      <c r="D53" s="263"/>
      <c r="E53" s="263"/>
    </row>
    <row r="54" spans="2:5" s="1" customFormat="1" ht="26.25" customHeight="1">
      <c r="B54" s="231" t="s">
        <v>195</v>
      </c>
      <c r="C54" s="263"/>
      <c r="D54" s="263"/>
      <c r="E54" s="263"/>
    </row>
    <row r="55" spans="2:5" s="1" customFormat="1" ht="27.75" customHeight="1">
      <c r="B55" s="264" t="s">
        <v>322</v>
      </c>
      <c r="C55" s="231"/>
      <c r="D55" s="231"/>
      <c r="E55" s="231"/>
    </row>
  </sheetData>
  <sheetProtection/>
  <mergeCells count="12">
    <mergeCell ref="B55:E55"/>
    <mergeCell ref="B47:B52"/>
    <mergeCell ref="B41:B46"/>
    <mergeCell ref="B53:E53"/>
    <mergeCell ref="B22:B24"/>
    <mergeCell ref="B31:B34"/>
    <mergeCell ref="B54:E54"/>
    <mergeCell ref="B6:B11"/>
    <mergeCell ref="B12:B17"/>
    <mergeCell ref="B35:B40"/>
    <mergeCell ref="B25:B30"/>
    <mergeCell ref="B18:B21"/>
  </mergeCells>
  <printOptions horizontalCentered="1"/>
  <pageMargins left="0.5" right="0.5" top="0.25" bottom="0" header="0" footer="0"/>
  <pageSetup fitToHeight="1" fitToWidth="1" orientation="portrait" scale="82" r:id="rId1"/>
</worksheet>
</file>

<file path=xl/worksheets/sheet22.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 sqref="A1"/>
    </sheetView>
  </sheetViews>
  <sheetFormatPr defaultColWidth="9.33203125" defaultRowHeight="12.75"/>
  <cols>
    <col min="1" max="1" width="3.33203125" style="1" customWidth="1"/>
    <col min="2" max="2" width="12.83203125" style="1" customWidth="1"/>
    <col min="3" max="3" width="47.5" style="1" customWidth="1"/>
    <col min="4" max="6" width="12.83203125" style="1" customWidth="1"/>
    <col min="7" max="16384" width="9.33203125" style="1" customWidth="1"/>
  </cols>
  <sheetData>
    <row r="1" spans="1:2" ht="15.75">
      <c r="A1" s="30"/>
      <c r="B1" s="12"/>
    </row>
    <row r="2" spans="2:6" ht="15">
      <c r="B2" s="18"/>
      <c r="C2" s="31" t="s">
        <v>148</v>
      </c>
      <c r="D2" s="20"/>
      <c r="E2" s="20"/>
      <c r="F2" s="20"/>
    </row>
    <row r="3" spans="2:6" ht="15.75">
      <c r="B3" s="18"/>
      <c r="C3" s="32" t="s">
        <v>151</v>
      </c>
      <c r="D3" s="20"/>
      <c r="E3" s="20"/>
      <c r="F3" s="20"/>
    </row>
    <row r="4" spans="2:6" ht="15.75">
      <c r="B4" s="18"/>
      <c r="C4" s="32" t="s">
        <v>188</v>
      </c>
      <c r="D4" s="20"/>
      <c r="E4" s="20"/>
      <c r="F4" s="20"/>
    </row>
    <row r="5" spans="2:6" ht="15">
      <c r="B5" s="18"/>
      <c r="C5" s="31" t="s">
        <v>285</v>
      </c>
      <c r="D5" s="20"/>
      <c r="E5" s="20"/>
      <c r="F5" s="20"/>
    </row>
    <row r="6" spans="2:6" ht="30">
      <c r="B6" s="152" t="s">
        <v>189</v>
      </c>
      <c r="C6" s="153" t="s">
        <v>149</v>
      </c>
      <c r="D6" s="153" t="s">
        <v>84</v>
      </c>
      <c r="E6" s="154" t="s">
        <v>107</v>
      </c>
      <c r="F6" s="154" t="s">
        <v>108</v>
      </c>
    </row>
    <row r="7" spans="2:6" ht="18" customHeight="1">
      <c r="B7" s="86">
        <v>1</v>
      </c>
      <c r="C7" s="37" t="s">
        <v>116</v>
      </c>
      <c r="D7" s="47">
        <v>1665.6</v>
      </c>
      <c r="E7" s="47">
        <v>1733.4</v>
      </c>
      <c r="F7" s="47">
        <v>1598.5</v>
      </c>
    </row>
    <row r="8" spans="2:6" ht="15">
      <c r="B8" s="86">
        <v>2</v>
      </c>
      <c r="C8" s="37" t="s">
        <v>115</v>
      </c>
      <c r="D8" s="47">
        <v>1237.2</v>
      </c>
      <c r="E8" s="47">
        <v>1707.8</v>
      </c>
      <c r="F8" s="47">
        <v>770.9</v>
      </c>
    </row>
    <row r="9" spans="2:6" ht="15">
      <c r="B9" s="86">
        <v>3</v>
      </c>
      <c r="C9" s="37" t="s">
        <v>203</v>
      </c>
      <c r="D9" s="47">
        <v>956</v>
      </c>
      <c r="E9" s="47">
        <v>1332.4</v>
      </c>
      <c r="F9" s="47">
        <v>583</v>
      </c>
    </row>
    <row r="10" spans="2:6" ht="15">
      <c r="B10" s="86">
        <v>4</v>
      </c>
      <c r="C10" s="37" t="s">
        <v>119</v>
      </c>
      <c r="D10" s="47">
        <v>350.1</v>
      </c>
      <c r="E10" s="47">
        <v>548.7</v>
      </c>
      <c r="F10" s="47">
        <v>153.3</v>
      </c>
    </row>
    <row r="11" spans="2:6" ht="15">
      <c r="B11" s="86">
        <v>5</v>
      </c>
      <c r="C11" s="37" t="s">
        <v>152</v>
      </c>
      <c r="D11" s="47">
        <v>293.9</v>
      </c>
      <c r="E11" s="47">
        <v>486.3</v>
      </c>
      <c r="F11" s="47">
        <v>103.3</v>
      </c>
    </row>
    <row r="12" spans="2:6" ht="15">
      <c r="B12" s="86">
        <v>6</v>
      </c>
      <c r="C12" s="37" t="s">
        <v>329</v>
      </c>
      <c r="D12" s="47">
        <v>224.5</v>
      </c>
      <c r="E12" s="47">
        <v>234.8</v>
      </c>
      <c r="F12" s="47">
        <v>214.2</v>
      </c>
    </row>
    <row r="13" spans="2:6" ht="15">
      <c r="B13" s="86">
        <v>7</v>
      </c>
      <c r="C13" s="37" t="s">
        <v>118</v>
      </c>
      <c r="D13" s="47">
        <v>188.7</v>
      </c>
      <c r="E13" s="47">
        <v>217</v>
      </c>
      <c r="F13" s="47">
        <v>160.8</v>
      </c>
    </row>
    <row r="14" spans="2:6" ht="15">
      <c r="B14" s="86">
        <v>8</v>
      </c>
      <c r="C14" s="37" t="s">
        <v>121</v>
      </c>
      <c r="D14" s="47">
        <v>186.8</v>
      </c>
      <c r="E14" s="47">
        <v>250.6</v>
      </c>
      <c r="F14" s="47">
        <v>123.6</v>
      </c>
    </row>
    <row r="15" spans="2:6" ht="15">
      <c r="B15" s="86">
        <v>9</v>
      </c>
      <c r="C15" s="37" t="s">
        <v>117</v>
      </c>
      <c r="D15" s="47">
        <v>170.3</v>
      </c>
      <c r="E15" s="47">
        <v>188.3</v>
      </c>
      <c r="F15" s="47">
        <v>152.5</v>
      </c>
    </row>
    <row r="16" spans="2:6" ht="15">
      <c r="B16" s="86">
        <v>10</v>
      </c>
      <c r="C16" s="37" t="s">
        <v>150</v>
      </c>
      <c r="D16" s="47">
        <v>95.3</v>
      </c>
      <c r="E16" s="47">
        <v>100.9</v>
      </c>
      <c r="F16" s="47">
        <v>89.7</v>
      </c>
    </row>
    <row r="17" spans="2:6" ht="15">
      <c r="B17" s="86">
        <v>11</v>
      </c>
      <c r="C17" s="37" t="s">
        <v>120</v>
      </c>
      <c r="D17" s="47">
        <v>78.7</v>
      </c>
      <c r="E17" s="47">
        <v>90.4</v>
      </c>
      <c r="F17" s="47">
        <v>67.2</v>
      </c>
    </row>
    <row r="18" spans="2:6" ht="15">
      <c r="B18" s="63">
        <v>12</v>
      </c>
      <c r="C18" s="37" t="s">
        <v>205</v>
      </c>
      <c r="D18" s="47">
        <v>74.9</v>
      </c>
      <c r="E18" s="47">
        <v>83.2</v>
      </c>
      <c r="F18" s="47">
        <v>66.7</v>
      </c>
    </row>
    <row r="19" spans="2:6" ht="12.75">
      <c r="B19" s="252" t="s">
        <v>153</v>
      </c>
      <c r="C19" s="216"/>
      <c r="D19" s="216"/>
      <c r="E19" s="216"/>
      <c r="F19" s="216"/>
    </row>
    <row r="20" spans="2:6" ht="22.5" customHeight="1">
      <c r="B20" s="253" t="s">
        <v>322</v>
      </c>
      <c r="C20" s="254"/>
      <c r="D20" s="254"/>
      <c r="E20" s="254"/>
      <c r="F20" s="254"/>
    </row>
  </sheetData>
  <sheetProtection/>
  <mergeCells count="2">
    <mergeCell ref="B19:F19"/>
    <mergeCell ref="B20:F20"/>
  </mergeCells>
  <printOptions horizontalCentered="1"/>
  <pageMargins left="0.5" right="0.5" top="1" bottom="1" header="0" footer="0"/>
  <pageSetup fitToHeight="1" fitToWidth="1" orientation="portrait" r:id="rId1"/>
</worksheet>
</file>

<file path=xl/worksheets/sheet23.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33203125" defaultRowHeight="12.75"/>
  <cols>
    <col min="1" max="1" width="4" style="18" customWidth="1"/>
    <col min="2" max="2" width="47.33203125" style="18" bestFit="1" customWidth="1"/>
    <col min="3" max="3" width="10.66015625" style="18" bestFit="1" customWidth="1"/>
    <col min="4" max="5" width="9.5" style="18" bestFit="1" customWidth="1"/>
    <col min="6" max="16384" width="9.33203125" style="18" customWidth="1"/>
  </cols>
  <sheetData>
    <row r="1" ht="15.75">
      <c r="A1" s="30"/>
    </row>
    <row r="2" spans="2:5" ht="15">
      <c r="B2" s="269" t="s">
        <v>256</v>
      </c>
      <c r="C2" s="269"/>
      <c r="D2" s="269"/>
      <c r="E2" s="269"/>
    </row>
    <row r="3" spans="2:5" ht="15">
      <c r="B3" s="269" t="s">
        <v>284</v>
      </c>
      <c r="C3" s="269"/>
      <c r="D3" s="269"/>
      <c r="E3" s="269"/>
    </row>
    <row r="5" spans="2:5" ht="15">
      <c r="B5" s="272" t="s">
        <v>257</v>
      </c>
      <c r="C5" s="271" t="s">
        <v>65</v>
      </c>
      <c r="D5" s="271"/>
      <c r="E5" s="271"/>
    </row>
    <row r="6" spans="2:5" ht="15">
      <c r="B6" s="273"/>
      <c r="C6" s="172" t="s">
        <v>84</v>
      </c>
      <c r="D6" s="172" t="s">
        <v>107</v>
      </c>
      <c r="E6" s="172" t="s">
        <v>108</v>
      </c>
    </row>
    <row r="7" spans="2:5" ht="15">
      <c r="B7" s="76" t="s">
        <v>116</v>
      </c>
      <c r="C7" s="147">
        <v>252</v>
      </c>
      <c r="D7" s="147">
        <v>151</v>
      </c>
      <c r="E7" s="147">
        <v>101</v>
      </c>
    </row>
    <row r="8" spans="2:5" ht="15">
      <c r="B8" s="76" t="s">
        <v>115</v>
      </c>
      <c r="C8" s="147">
        <v>228</v>
      </c>
      <c r="D8" s="147">
        <v>138</v>
      </c>
      <c r="E8" s="147">
        <v>90</v>
      </c>
    </row>
    <row r="9" spans="2:5" ht="15">
      <c r="B9" s="76" t="s">
        <v>203</v>
      </c>
      <c r="C9" s="147">
        <v>113</v>
      </c>
      <c r="D9" s="147">
        <v>71</v>
      </c>
      <c r="E9" s="147">
        <v>42</v>
      </c>
    </row>
    <row r="10" spans="2:5" ht="15">
      <c r="B10" s="76" t="s">
        <v>118</v>
      </c>
      <c r="C10" s="147">
        <v>63</v>
      </c>
      <c r="D10" s="147">
        <v>35</v>
      </c>
      <c r="E10" s="147">
        <v>28</v>
      </c>
    </row>
    <row r="11" spans="2:5" ht="15">
      <c r="B11" s="76" t="s">
        <v>117</v>
      </c>
      <c r="C11" s="147">
        <v>59</v>
      </c>
      <c r="D11" s="147">
        <v>25</v>
      </c>
      <c r="E11" s="147">
        <v>34</v>
      </c>
    </row>
    <row r="12" spans="2:5" ht="15">
      <c r="B12" s="76" t="s">
        <v>120</v>
      </c>
      <c r="C12" s="147">
        <v>40</v>
      </c>
      <c r="D12" s="147">
        <v>21</v>
      </c>
      <c r="E12" s="147">
        <v>19</v>
      </c>
    </row>
    <row r="13" spans="2:5" ht="30">
      <c r="B13" s="81" t="s">
        <v>258</v>
      </c>
      <c r="C13" s="212">
        <v>37</v>
      </c>
      <c r="D13" s="212">
        <v>24</v>
      </c>
      <c r="E13" s="212">
        <v>12</v>
      </c>
    </row>
    <row r="14" spans="2:5" ht="15">
      <c r="B14" s="76" t="s">
        <v>121</v>
      </c>
      <c r="C14" s="147">
        <v>33</v>
      </c>
      <c r="D14" s="147">
        <v>22</v>
      </c>
      <c r="E14" s="147">
        <v>11</v>
      </c>
    </row>
    <row r="15" spans="2:5" ht="15">
      <c r="B15" s="76" t="s">
        <v>222</v>
      </c>
      <c r="C15" s="147">
        <v>31</v>
      </c>
      <c r="D15" s="147">
        <v>17</v>
      </c>
      <c r="E15" s="147">
        <v>14</v>
      </c>
    </row>
    <row r="16" spans="2:5" ht="15">
      <c r="B16" s="76" t="s">
        <v>152</v>
      </c>
      <c r="C16" s="147">
        <v>30</v>
      </c>
      <c r="D16" s="147">
        <v>27</v>
      </c>
      <c r="E16" s="213">
        <v>3</v>
      </c>
    </row>
    <row r="17" spans="2:5" ht="15">
      <c r="B17" s="76" t="s">
        <v>259</v>
      </c>
      <c r="C17" s="147">
        <v>23</v>
      </c>
      <c r="D17" s="147">
        <v>13</v>
      </c>
      <c r="E17" s="147">
        <v>10</v>
      </c>
    </row>
    <row r="18" spans="2:5" ht="15">
      <c r="B18" s="76" t="s">
        <v>150</v>
      </c>
      <c r="C18" s="147">
        <v>22</v>
      </c>
      <c r="D18" s="147">
        <v>12</v>
      </c>
      <c r="E18" s="147">
        <v>10</v>
      </c>
    </row>
    <row r="19" spans="2:5" ht="15">
      <c r="B19" s="76" t="s">
        <v>249</v>
      </c>
      <c r="C19" s="147">
        <v>15</v>
      </c>
      <c r="D19" s="147">
        <v>8</v>
      </c>
      <c r="E19" s="147">
        <v>7</v>
      </c>
    </row>
    <row r="20" spans="2:5" ht="15">
      <c r="B20" s="76" t="s">
        <v>119</v>
      </c>
      <c r="C20" s="147">
        <v>13</v>
      </c>
      <c r="D20" s="147">
        <v>10</v>
      </c>
      <c r="E20" s="147">
        <v>3</v>
      </c>
    </row>
    <row r="21" spans="2:5" ht="15">
      <c r="B21" s="76" t="s">
        <v>205</v>
      </c>
      <c r="C21" s="147">
        <v>11</v>
      </c>
      <c r="D21" s="147">
        <v>7</v>
      </c>
      <c r="E21" s="147">
        <v>4</v>
      </c>
    </row>
    <row r="22" spans="2:5" ht="15">
      <c r="B22" s="76" t="s">
        <v>265</v>
      </c>
      <c r="C22" s="147">
        <v>3</v>
      </c>
      <c r="D22" s="147">
        <v>2</v>
      </c>
      <c r="E22" s="213">
        <v>1</v>
      </c>
    </row>
    <row r="23" spans="2:5" ht="15">
      <c r="B23" s="76" t="s">
        <v>261</v>
      </c>
      <c r="C23" s="147">
        <v>3</v>
      </c>
      <c r="D23" s="147">
        <v>1</v>
      </c>
      <c r="E23" s="213">
        <v>2</v>
      </c>
    </row>
    <row r="24" spans="2:5" ht="15">
      <c r="B24" s="76" t="s">
        <v>260</v>
      </c>
      <c r="C24" s="147">
        <v>1</v>
      </c>
      <c r="D24" s="147">
        <v>1</v>
      </c>
      <c r="E24" s="213">
        <v>0</v>
      </c>
    </row>
    <row r="25" spans="2:5" ht="15">
      <c r="B25" s="76" t="s">
        <v>197</v>
      </c>
      <c r="C25" s="147">
        <v>231</v>
      </c>
      <c r="D25" s="147">
        <v>123</v>
      </c>
      <c r="E25" s="147">
        <v>108</v>
      </c>
    </row>
    <row r="26" spans="2:5" ht="15">
      <c r="B26" s="80"/>
      <c r="C26" s="148"/>
      <c r="D26" s="148"/>
      <c r="E26" s="148"/>
    </row>
    <row r="27" spans="2:5" ht="15">
      <c r="B27" s="80" t="s">
        <v>262</v>
      </c>
      <c r="C27" s="148">
        <v>1208</v>
      </c>
      <c r="D27" s="148">
        <v>708</v>
      </c>
      <c r="E27" s="148">
        <v>499</v>
      </c>
    </row>
    <row r="29" spans="2:5" ht="46.5" customHeight="1">
      <c r="B29" s="270" t="s">
        <v>263</v>
      </c>
      <c r="C29" s="270"/>
      <c r="D29" s="270"/>
      <c r="E29" s="270"/>
    </row>
    <row r="31" spans="2:5" ht="45.75" customHeight="1">
      <c r="B31" s="270" t="s">
        <v>332</v>
      </c>
      <c r="C31" s="270"/>
      <c r="D31" s="270"/>
      <c r="E31" s="270"/>
    </row>
  </sheetData>
  <sheetProtection/>
  <mergeCells count="6">
    <mergeCell ref="B2:E2"/>
    <mergeCell ref="B3:E3"/>
    <mergeCell ref="B29:E29"/>
    <mergeCell ref="B31:E31"/>
    <mergeCell ref="C5:E5"/>
    <mergeCell ref="B5:B6"/>
  </mergeCells>
  <printOptions horizontalCentered="1"/>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1"/>
  <sheetViews>
    <sheetView zoomScalePageLayoutView="0" workbookViewId="0" topLeftCell="A1">
      <selection activeCell="A1" sqref="A1"/>
    </sheetView>
  </sheetViews>
  <sheetFormatPr defaultColWidth="9.33203125" defaultRowHeight="12.75"/>
  <cols>
    <col min="1" max="1" width="9.33203125" style="1" customWidth="1"/>
    <col min="2" max="2" width="13.83203125" style="1" customWidth="1"/>
    <col min="3" max="3" width="7" style="1" customWidth="1"/>
    <col min="4" max="4" width="10.33203125" style="1" customWidth="1"/>
    <col min="5" max="5" width="10.5" style="1" customWidth="1"/>
    <col min="6" max="6" width="7.16015625" style="1" customWidth="1"/>
    <col min="7" max="7" width="9.33203125" style="1" customWidth="1"/>
    <col min="8" max="8" width="12.16015625" style="1" bestFit="1" customWidth="1"/>
    <col min="9" max="16384" width="9.33203125" style="1" customWidth="1"/>
  </cols>
  <sheetData>
    <row r="1" spans="1:2" ht="15.75">
      <c r="A1" s="30"/>
      <c r="B1" s="12"/>
    </row>
    <row r="2" spans="2:6" ht="15">
      <c r="B2" s="31" t="s">
        <v>11</v>
      </c>
      <c r="C2" s="20"/>
      <c r="D2" s="20"/>
      <c r="E2" s="20"/>
      <c r="F2" s="20"/>
    </row>
    <row r="3" spans="2:6" ht="15.75">
      <c r="B3" s="32" t="s">
        <v>12</v>
      </c>
      <c r="C3" s="20"/>
      <c r="D3" s="20"/>
      <c r="E3" s="20"/>
      <c r="F3" s="20"/>
    </row>
    <row r="4" spans="2:6" ht="15">
      <c r="B4" s="31" t="s">
        <v>295</v>
      </c>
      <c r="C4" s="20"/>
      <c r="D4" s="20"/>
      <c r="E4" s="20"/>
      <c r="F4" s="20"/>
    </row>
    <row r="5" spans="2:6" ht="15">
      <c r="B5" s="59" t="s">
        <v>167</v>
      </c>
      <c r="C5" s="60"/>
      <c r="D5" s="220" t="s">
        <v>169</v>
      </c>
      <c r="E5" s="61" t="s">
        <v>168</v>
      </c>
      <c r="F5" s="82"/>
    </row>
    <row r="6" spans="2:6" ht="15">
      <c r="B6" s="63" t="s">
        <v>67</v>
      </c>
      <c r="C6" s="83" t="s">
        <v>68</v>
      </c>
      <c r="D6" s="221"/>
      <c r="E6" s="63" t="s">
        <v>67</v>
      </c>
      <c r="F6" s="33" t="s">
        <v>68</v>
      </c>
    </row>
    <row r="7" spans="2:8" ht="15">
      <c r="B7" s="84">
        <v>1921031</v>
      </c>
      <c r="C7" s="85">
        <v>9.5</v>
      </c>
      <c r="D7" s="86" t="s">
        <v>13</v>
      </c>
      <c r="E7" s="87">
        <v>76321</v>
      </c>
      <c r="F7" s="88">
        <v>8.6</v>
      </c>
      <c r="H7" s="11"/>
    </row>
    <row r="8" spans="2:8" ht="15">
      <c r="B8" s="84">
        <v>1989841</v>
      </c>
      <c r="C8" s="85">
        <v>8.8</v>
      </c>
      <c r="D8" s="86" t="s">
        <v>14</v>
      </c>
      <c r="E8" s="87">
        <v>74991</v>
      </c>
      <c r="F8" s="88">
        <v>8.1</v>
      </c>
      <c r="H8" s="11"/>
    </row>
    <row r="9" spans="2:8" ht="15">
      <c r="B9" s="84">
        <v>2148463</v>
      </c>
      <c r="C9" s="85">
        <v>8.6</v>
      </c>
      <c r="D9" s="86" t="s">
        <v>20</v>
      </c>
      <c r="E9" s="87">
        <v>78501</v>
      </c>
      <c r="F9" s="88">
        <v>8.4</v>
      </c>
      <c r="H9" s="11"/>
    </row>
    <row r="10" spans="2:8" ht="15">
      <c r="B10" s="84">
        <v>2169518</v>
      </c>
      <c r="C10" s="85">
        <v>8.6</v>
      </c>
      <c r="D10" s="86" t="s">
        <v>21</v>
      </c>
      <c r="E10" s="87">
        <v>79738</v>
      </c>
      <c r="F10" s="88">
        <v>8.5</v>
      </c>
      <c r="H10" s="16"/>
    </row>
    <row r="11" spans="2:8" ht="15">
      <c r="B11" s="89">
        <v>2175613</v>
      </c>
      <c r="C11" s="90">
        <v>8.5</v>
      </c>
      <c r="D11" s="86" t="s">
        <v>22</v>
      </c>
      <c r="E11" s="87">
        <v>78916</v>
      </c>
      <c r="F11" s="88">
        <v>8.3</v>
      </c>
      <c r="H11" s="16"/>
    </row>
    <row r="12" spans="2:8" ht="15">
      <c r="B12" s="89">
        <v>2268553</v>
      </c>
      <c r="C12" s="90">
        <v>8.7</v>
      </c>
      <c r="D12" s="86" t="s">
        <v>23</v>
      </c>
      <c r="E12" s="87">
        <v>82286</v>
      </c>
      <c r="F12" s="88">
        <v>8.6</v>
      </c>
      <c r="H12" s="16"/>
    </row>
    <row r="13" spans="2:8" ht="15">
      <c r="B13" s="89">
        <v>2278994</v>
      </c>
      <c r="C13" s="90">
        <v>8.7</v>
      </c>
      <c r="D13" s="91" t="s">
        <v>24</v>
      </c>
      <c r="E13" s="92">
        <v>82644</v>
      </c>
      <c r="F13" s="88">
        <v>8.6</v>
      </c>
      <c r="H13" s="16"/>
    </row>
    <row r="14" spans="2:8" ht="15">
      <c r="B14" s="89">
        <v>2312132</v>
      </c>
      <c r="C14" s="90">
        <v>8.7</v>
      </c>
      <c r="D14" s="91" t="s">
        <v>25</v>
      </c>
      <c r="E14" s="92">
        <v>83405</v>
      </c>
      <c r="F14" s="88">
        <v>8.6</v>
      </c>
      <c r="H14" s="16"/>
    </row>
    <row r="15" spans="2:8" ht="15">
      <c r="B15" s="84">
        <v>2314690</v>
      </c>
      <c r="C15" s="85">
        <v>8.6</v>
      </c>
      <c r="D15" s="91" t="s">
        <v>26</v>
      </c>
      <c r="E15" s="92">
        <v>83496</v>
      </c>
      <c r="F15" s="88">
        <v>8.6</v>
      </c>
      <c r="H15" s="16"/>
    </row>
    <row r="16" spans="2:8" ht="15">
      <c r="B16" s="89">
        <v>2314245</v>
      </c>
      <c r="C16" s="90">
        <v>8.5</v>
      </c>
      <c r="D16" s="86">
        <v>1997</v>
      </c>
      <c r="E16" s="87">
        <v>82994</v>
      </c>
      <c r="F16" s="88">
        <v>8.5</v>
      </c>
      <c r="H16" s="16"/>
    </row>
    <row r="17" spans="2:8" ht="15">
      <c r="B17" s="89">
        <v>2337256</v>
      </c>
      <c r="C17" s="90">
        <v>8.5</v>
      </c>
      <c r="D17" s="91" t="s">
        <v>162</v>
      </c>
      <c r="E17" s="87">
        <v>84906</v>
      </c>
      <c r="F17" s="88">
        <v>8.6</v>
      </c>
      <c r="H17" s="16"/>
    </row>
    <row r="18" spans="2:8" ht="15">
      <c r="B18" s="89">
        <v>2391399</v>
      </c>
      <c r="C18" s="90">
        <v>8.6</v>
      </c>
      <c r="D18" s="86">
        <v>1999</v>
      </c>
      <c r="E18" s="87">
        <v>86835</v>
      </c>
      <c r="F18" s="88">
        <v>8.8</v>
      </c>
      <c r="H18" s="16"/>
    </row>
    <row r="19" spans="2:8" ht="15">
      <c r="B19" s="89">
        <v>2403351</v>
      </c>
      <c r="C19" s="93">
        <v>8.5</v>
      </c>
      <c r="D19" s="86">
        <v>2000</v>
      </c>
      <c r="E19" s="84">
        <v>86988</v>
      </c>
      <c r="F19" s="88">
        <v>8.7</v>
      </c>
      <c r="H19" s="16"/>
    </row>
    <row r="20" spans="2:8" ht="15">
      <c r="B20" s="89">
        <v>2416425</v>
      </c>
      <c r="C20" s="93">
        <v>8.5</v>
      </c>
      <c r="D20" s="86">
        <v>2001</v>
      </c>
      <c r="E20" s="84">
        <v>86250</v>
      </c>
      <c r="F20" s="88">
        <v>8.6</v>
      </c>
      <c r="H20" s="16"/>
    </row>
    <row r="21" spans="2:8" ht="15">
      <c r="B21" s="89">
        <v>2443387</v>
      </c>
      <c r="C21" s="93">
        <v>8.5</v>
      </c>
      <c r="D21" s="86">
        <v>2002</v>
      </c>
      <c r="E21" s="84">
        <v>87534</v>
      </c>
      <c r="F21" s="88">
        <v>8.7</v>
      </c>
      <c r="H21" s="16"/>
    </row>
    <row r="22" spans="2:8" ht="15">
      <c r="B22" s="89">
        <v>2448288</v>
      </c>
      <c r="C22" s="93">
        <v>8.4</v>
      </c>
      <c r="D22" s="86">
        <v>2003</v>
      </c>
      <c r="E22" s="84">
        <v>86306</v>
      </c>
      <c r="F22" s="88">
        <v>8.6</v>
      </c>
      <c r="H22" s="16"/>
    </row>
    <row r="23" spans="2:8" ht="15">
      <c r="B23" s="89">
        <v>2397615</v>
      </c>
      <c r="C23" s="93">
        <v>8.2</v>
      </c>
      <c r="D23" s="86">
        <v>2004</v>
      </c>
      <c r="E23" s="84">
        <v>85122</v>
      </c>
      <c r="F23" s="88">
        <v>8.4</v>
      </c>
      <c r="H23" s="16"/>
    </row>
    <row r="24" spans="2:8" ht="15">
      <c r="B24" s="89">
        <v>2448017</v>
      </c>
      <c r="C24" s="93">
        <v>8.3</v>
      </c>
      <c r="D24" s="86">
        <v>2005</v>
      </c>
      <c r="E24" s="84">
        <v>86785</v>
      </c>
      <c r="F24" s="88">
        <v>8.6</v>
      </c>
      <c r="H24" s="16"/>
    </row>
    <row r="25" spans="2:8" ht="15">
      <c r="B25" s="89">
        <v>2426264</v>
      </c>
      <c r="C25" s="93">
        <v>8.1</v>
      </c>
      <c r="D25" s="86">
        <v>2006</v>
      </c>
      <c r="E25" s="84">
        <v>85945</v>
      </c>
      <c r="F25" s="88">
        <v>8.5</v>
      </c>
      <c r="H25" s="16"/>
    </row>
    <row r="26" spans="2:8" ht="15">
      <c r="B26" s="89">
        <v>2423712</v>
      </c>
      <c r="C26" s="93">
        <v>8</v>
      </c>
      <c r="D26" s="86">
        <v>2007</v>
      </c>
      <c r="E26" s="84">
        <v>86642</v>
      </c>
      <c r="F26" s="88">
        <v>8.6</v>
      </c>
      <c r="H26" s="16"/>
    </row>
    <row r="27" spans="2:8" ht="15">
      <c r="B27" s="89">
        <v>2471984</v>
      </c>
      <c r="C27" s="93">
        <v>8.1</v>
      </c>
      <c r="D27" s="86">
        <v>2008</v>
      </c>
      <c r="E27" s="84">
        <v>88272</v>
      </c>
      <c r="F27" s="88">
        <v>8.8</v>
      </c>
      <c r="H27" s="11"/>
    </row>
    <row r="28" spans="2:8" ht="15">
      <c r="B28" s="89">
        <v>2437163</v>
      </c>
      <c r="C28" s="93">
        <v>7.9</v>
      </c>
      <c r="D28" s="86">
        <v>2009</v>
      </c>
      <c r="E28" s="84">
        <v>86310</v>
      </c>
      <c r="F28" s="88">
        <v>8.7</v>
      </c>
      <c r="H28" s="11"/>
    </row>
    <row r="29" spans="2:8" ht="15">
      <c r="B29" s="94"/>
      <c r="C29" s="95"/>
      <c r="D29" s="63"/>
      <c r="E29" s="96"/>
      <c r="F29" s="156"/>
      <c r="H29" s="16"/>
    </row>
    <row r="30" spans="2:6" ht="22.5" customHeight="1">
      <c r="B30" s="215" t="s">
        <v>320</v>
      </c>
      <c r="C30" s="217"/>
      <c r="D30" s="217"/>
      <c r="E30" s="217"/>
      <c r="F30" s="217"/>
    </row>
    <row r="31" spans="2:6" ht="43.5" customHeight="1">
      <c r="B31" s="218" t="s">
        <v>347</v>
      </c>
      <c r="C31" s="219"/>
      <c r="D31" s="219"/>
      <c r="E31" s="219"/>
      <c r="F31" s="219"/>
    </row>
  </sheetData>
  <sheetProtection/>
  <mergeCells count="3">
    <mergeCell ref="B30:F30"/>
    <mergeCell ref="B31:F31"/>
    <mergeCell ref="D5:D6"/>
  </mergeCells>
  <printOptions horizontalCentered="1"/>
  <pageMargins left="0.75" right="0.75" top="1" bottom="1" header="0" footer="0"/>
  <pageSetup horizontalDpi="300" verticalDpi="300" orientation="portrait" scale="120" r:id="rId1"/>
</worksheet>
</file>

<file path=xl/worksheets/sheet4.xml><?xml version="1.0" encoding="utf-8"?>
<worksheet xmlns="http://schemas.openxmlformats.org/spreadsheetml/2006/main" xmlns:r="http://schemas.openxmlformats.org/officeDocument/2006/relationships">
  <sheetPr>
    <pageSetUpPr fitToPage="1"/>
  </sheetPr>
  <dimension ref="A1:J36"/>
  <sheetViews>
    <sheetView zoomScalePageLayoutView="0" workbookViewId="0" topLeftCell="A1">
      <selection activeCell="A1" sqref="A1"/>
    </sheetView>
  </sheetViews>
  <sheetFormatPr defaultColWidth="9.33203125" defaultRowHeight="12.75"/>
  <cols>
    <col min="1" max="1" width="3.83203125" style="1" customWidth="1"/>
    <col min="2" max="2" width="14.16015625" style="1" customWidth="1"/>
    <col min="3" max="6" width="12.83203125" style="1" customWidth="1"/>
    <col min="7" max="7" width="17" style="1" customWidth="1"/>
    <col min="8" max="10" width="12.83203125" style="1" customWidth="1"/>
    <col min="11" max="16384" width="9.33203125" style="1" customWidth="1"/>
  </cols>
  <sheetData>
    <row r="1" spans="1:2" ht="15.75">
      <c r="A1" s="30"/>
      <c r="B1" s="12"/>
    </row>
    <row r="2" spans="2:10" ht="15">
      <c r="B2" s="31" t="s">
        <v>27</v>
      </c>
      <c r="C2" s="20"/>
      <c r="D2" s="20"/>
      <c r="E2" s="20"/>
      <c r="F2" s="20"/>
      <c r="G2" s="20"/>
      <c r="H2" s="20"/>
      <c r="I2" s="20"/>
      <c r="J2" s="20"/>
    </row>
    <row r="3" spans="2:10" ht="18.75">
      <c r="B3" s="32" t="s">
        <v>241</v>
      </c>
      <c r="C3" s="20"/>
      <c r="D3" s="20"/>
      <c r="E3" s="20"/>
      <c r="F3" s="20"/>
      <c r="G3" s="20"/>
      <c r="H3" s="20"/>
      <c r="I3" s="20"/>
      <c r="J3" s="20"/>
    </row>
    <row r="4" spans="2:10" ht="15">
      <c r="B4" s="31" t="s">
        <v>294</v>
      </c>
      <c r="C4" s="20"/>
      <c r="D4" s="20"/>
      <c r="E4" s="20"/>
      <c r="F4" s="20"/>
      <c r="G4" s="20"/>
      <c r="H4" s="20"/>
      <c r="I4" s="20"/>
      <c r="J4" s="20"/>
    </row>
    <row r="5" spans="2:10" ht="15">
      <c r="B5" s="74"/>
      <c r="C5" s="59" t="s">
        <v>157</v>
      </c>
      <c r="D5" s="60"/>
      <c r="E5" s="60"/>
      <c r="F5" s="60"/>
      <c r="G5" s="60"/>
      <c r="H5" s="82"/>
      <c r="I5" s="61" t="s">
        <v>170</v>
      </c>
      <c r="J5" s="82"/>
    </row>
    <row r="6" spans="2:10" ht="30">
      <c r="B6" s="97" t="s">
        <v>169</v>
      </c>
      <c r="C6" s="98" t="s">
        <v>65</v>
      </c>
      <c r="D6" s="98" t="s">
        <v>30</v>
      </c>
      <c r="E6" s="98" t="s">
        <v>31</v>
      </c>
      <c r="F6" s="99" t="s">
        <v>66</v>
      </c>
      <c r="G6" s="99" t="s">
        <v>173</v>
      </c>
      <c r="H6" s="100" t="s">
        <v>174</v>
      </c>
      <c r="I6" s="98" t="s">
        <v>171</v>
      </c>
      <c r="J6" s="98" t="s">
        <v>172</v>
      </c>
    </row>
    <row r="7" spans="2:10" ht="15">
      <c r="B7" s="86" t="s">
        <v>14</v>
      </c>
      <c r="C7" s="101">
        <v>74991</v>
      </c>
      <c r="D7" s="101">
        <v>64897</v>
      </c>
      <c r="E7" s="101">
        <v>9704</v>
      </c>
      <c r="F7" s="101">
        <v>137</v>
      </c>
      <c r="G7" s="101">
        <v>92</v>
      </c>
      <c r="H7" s="101">
        <v>1</v>
      </c>
      <c r="I7" s="102" t="s">
        <v>28</v>
      </c>
      <c r="J7" s="102" t="s">
        <v>28</v>
      </c>
    </row>
    <row r="8" spans="2:10" ht="15">
      <c r="B8" s="86" t="s">
        <v>15</v>
      </c>
      <c r="C8" s="101">
        <v>78635</v>
      </c>
      <c r="D8" s="101">
        <v>67426</v>
      </c>
      <c r="E8" s="101">
        <v>10903</v>
      </c>
      <c r="F8" s="101">
        <v>130</v>
      </c>
      <c r="G8" s="101">
        <v>115</v>
      </c>
      <c r="H8" s="101">
        <v>1</v>
      </c>
      <c r="I8" s="102" t="s">
        <v>28</v>
      </c>
      <c r="J8" s="102" t="s">
        <v>28</v>
      </c>
    </row>
    <row r="9" spans="2:10" ht="15">
      <c r="B9" s="86" t="s">
        <v>16</v>
      </c>
      <c r="C9" s="101">
        <v>80177</v>
      </c>
      <c r="D9" s="101">
        <v>68602</v>
      </c>
      <c r="E9" s="101">
        <v>11283</v>
      </c>
      <c r="F9" s="101">
        <v>139</v>
      </c>
      <c r="G9" s="101">
        <v>132</v>
      </c>
      <c r="H9" s="101">
        <v>2</v>
      </c>
      <c r="I9" s="102" t="s">
        <v>28</v>
      </c>
      <c r="J9" s="102" t="s">
        <v>28</v>
      </c>
    </row>
    <row r="10" spans="2:10" ht="15">
      <c r="B10" s="86" t="s">
        <v>17</v>
      </c>
      <c r="C10" s="101">
        <v>79795</v>
      </c>
      <c r="D10" s="101">
        <v>67831</v>
      </c>
      <c r="E10" s="101">
        <v>11614</v>
      </c>
      <c r="F10" s="101">
        <v>137</v>
      </c>
      <c r="G10" s="101">
        <v>144</v>
      </c>
      <c r="H10" s="101">
        <v>2</v>
      </c>
      <c r="I10" s="102" t="s">
        <v>28</v>
      </c>
      <c r="J10" s="102" t="s">
        <v>28</v>
      </c>
    </row>
    <row r="11" spans="2:10" ht="15">
      <c r="B11" s="86" t="s">
        <v>18</v>
      </c>
      <c r="C11" s="101">
        <v>80075</v>
      </c>
      <c r="D11" s="101">
        <v>68191</v>
      </c>
      <c r="E11" s="101">
        <v>11569</v>
      </c>
      <c r="F11" s="101">
        <v>132</v>
      </c>
      <c r="G11" s="101">
        <v>149</v>
      </c>
      <c r="H11" s="101">
        <v>3</v>
      </c>
      <c r="I11" s="102" t="s">
        <v>28</v>
      </c>
      <c r="J11" s="102" t="s">
        <v>28</v>
      </c>
    </row>
    <row r="12" spans="2:10" ht="15">
      <c r="B12" s="86" t="s">
        <v>19</v>
      </c>
      <c r="C12" s="101">
        <v>78566</v>
      </c>
      <c r="D12" s="101">
        <v>66031</v>
      </c>
      <c r="E12" s="101">
        <v>11939</v>
      </c>
      <c r="F12" s="101">
        <v>335</v>
      </c>
      <c r="G12" s="101">
        <v>183</v>
      </c>
      <c r="H12" s="101">
        <v>2</v>
      </c>
      <c r="I12" s="101">
        <v>486</v>
      </c>
      <c r="J12" s="101">
        <v>612</v>
      </c>
    </row>
    <row r="13" spans="2:10" ht="15">
      <c r="B13" s="86" t="s">
        <v>20</v>
      </c>
      <c r="C13" s="101">
        <v>78501</v>
      </c>
      <c r="D13" s="101">
        <v>66156</v>
      </c>
      <c r="E13" s="101">
        <v>11739</v>
      </c>
      <c r="F13" s="101">
        <v>352</v>
      </c>
      <c r="G13" s="101">
        <v>215</v>
      </c>
      <c r="H13" s="101">
        <v>5</v>
      </c>
      <c r="I13" s="101">
        <v>471</v>
      </c>
      <c r="J13" s="101">
        <v>603</v>
      </c>
    </row>
    <row r="14" spans="2:10" ht="15">
      <c r="B14" s="86" t="s">
        <v>21</v>
      </c>
      <c r="C14" s="101">
        <v>79738</v>
      </c>
      <c r="D14" s="101">
        <v>67182</v>
      </c>
      <c r="E14" s="101">
        <v>11980</v>
      </c>
      <c r="F14" s="101">
        <v>324</v>
      </c>
      <c r="G14" s="101">
        <v>208</v>
      </c>
      <c r="H14" s="101">
        <v>2</v>
      </c>
      <c r="I14" s="101">
        <v>547</v>
      </c>
      <c r="J14" s="101">
        <v>627</v>
      </c>
    </row>
    <row r="15" spans="2:10" ht="15">
      <c r="B15" s="86" t="s">
        <v>22</v>
      </c>
      <c r="C15" s="101">
        <v>78916</v>
      </c>
      <c r="D15" s="101">
        <v>66377</v>
      </c>
      <c r="E15" s="101">
        <v>11868</v>
      </c>
      <c r="F15" s="101">
        <v>389</v>
      </c>
      <c r="G15" s="101">
        <v>233</v>
      </c>
      <c r="H15" s="101">
        <v>2</v>
      </c>
      <c r="I15" s="101">
        <v>508</v>
      </c>
      <c r="J15" s="101">
        <v>635</v>
      </c>
    </row>
    <row r="16" spans="2:10" ht="15">
      <c r="B16" s="86" t="s">
        <v>23</v>
      </c>
      <c r="C16" s="101">
        <v>82286</v>
      </c>
      <c r="D16" s="101">
        <v>69044</v>
      </c>
      <c r="E16" s="101">
        <v>12515</v>
      </c>
      <c r="F16" s="101">
        <v>433</v>
      </c>
      <c r="G16" s="101">
        <v>240</v>
      </c>
      <c r="H16" s="101">
        <v>5</v>
      </c>
      <c r="I16" s="101">
        <v>605</v>
      </c>
      <c r="J16" s="101">
        <v>694</v>
      </c>
    </row>
    <row r="17" spans="2:10" ht="15">
      <c r="B17" s="86">
        <v>1994</v>
      </c>
      <c r="C17" s="102">
        <v>82644</v>
      </c>
      <c r="D17" s="102">
        <v>69409</v>
      </c>
      <c r="E17" s="102">
        <v>12572</v>
      </c>
      <c r="F17" s="102">
        <v>385</v>
      </c>
      <c r="G17" s="102">
        <v>240</v>
      </c>
      <c r="H17" s="102">
        <v>6</v>
      </c>
      <c r="I17" s="102">
        <v>604</v>
      </c>
      <c r="J17" s="102">
        <v>710</v>
      </c>
    </row>
    <row r="18" spans="2:10" ht="15">
      <c r="B18" s="86">
        <v>1995</v>
      </c>
      <c r="C18" s="102">
        <v>83405</v>
      </c>
      <c r="D18" s="102">
        <v>70091</v>
      </c>
      <c r="E18" s="102">
        <v>12618</v>
      </c>
      <c r="F18" s="102">
        <v>392</v>
      </c>
      <c r="G18" s="102">
        <v>265</v>
      </c>
      <c r="H18" s="102">
        <v>7</v>
      </c>
      <c r="I18" s="102">
        <v>600</v>
      </c>
      <c r="J18" s="102">
        <v>698</v>
      </c>
    </row>
    <row r="19" spans="2:10" ht="15">
      <c r="B19" s="86">
        <v>1996</v>
      </c>
      <c r="C19" s="102">
        <v>83496</v>
      </c>
      <c r="D19" s="102">
        <v>70665</v>
      </c>
      <c r="E19" s="102">
        <v>12069</v>
      </c>
      <c r="F19" s="102">
        <v>428</v>
      </c>
      <c r="G19" s="102">
        <v>304</v>
      </c>
      <c r="H19" s="102">
        <v>1</v>
      </c>
      <c r="I19" s="102">
        <v>576</v>
      </c>
      <c r="J19" s="102">
        <v>764</v>
      </c>
    </row>
    <row r="20" spans="2:10" ht="15">
      <c r="B20" s="86">
        <v>1997</v>
      </c>
      <c r="C20" s="102">
        <v>82994</v>
      </c>
      <c r="D20" s="102">
        <v>70193</v>
      </c>
      <c r="E20" s="102">
        <v>12037</v>
      </c>
      <c r="F20" s="102">
        <v>422</v>
      </c>
      <c r="G20" s="102">
        <v>292</v>
      </c>
      <c r="H20" s="102">
        <v>6</v>
      </c>
      <c r="I20" s="102">
        <v>653</v>
      </c>
      <c r="J20" s="102">
        <v>750</v>
      </c>
    </row>
    <row r="21" spans="2:10" ht="15">
      <c r="B21" s="86">
        <v>1998</v>
      </c>
      <c r="C21" s="103">
        <v>84906</v>
      </c>
      <c r="D21" s="103">
        <v>72081</v>
      </c>
      <c r="E21" s="103">
        <v>12104</v>
      </c>
      <c r="F21" s="103">
        <v>374</v>
      </c>
      <c r="G21" s="103">
        <v>306</v>
      </c>
      <c r="H21" s="103">
        <v>4</v>
      </c>
      <c r="I21" s="104">
        <v>682</v>
      </c>
      <c r="J21" s="103">
        <v>803</v>
      </c>
    </row>
    <row r="22" spans="2:10" ht="15">
      <c r="B22" s="86">
        <v>1999</v>
      </c>
      <c r="C22" s="103">
        <v>86835</v>
      </c>
      <c r="D22" s="103">
        <v>73366</v>
      </c>
      <c r="E22" s="103">
        <v>12677</v>
      </c>
      <c r="F22" s="103">
        <v>394</v>
      </c>
      <c r="G22" s="103">
        <v>310</v>
      </c>
      <c r="H22" s="103">
        <v>8</v>
      </c>
      <c r="I22" s="104">
        <v>721</v>
      </c>
      <c r="J22" s="103">
        <v>880</v>
      </c>
    </row>
    <row r="23" spans="2:10" ht="15">
      <c r="B23" s="86">
        <v>2000</v>
      </c>
      <c r="C23" s="103">
        <v>86988</v>
      </c>
      <c r="D23" s="103">
        <v>73784</v>
      </c>
      <c r="E23" s="103">
        <v>12396</v>
      </c>
      <c r="F23" s="103">
        <v>390</v>
      </c>
      <c r="G23" s="103">
        <v>324</v>
      </c>
      <c r="H23" s="103">
        <v>3</v>
      </c>
      <c r="I23" s="104">
        <v>705</v>
      </c>
      <c r="J23" s="103">
        <v>858</v>
      </c>
    </row>
    <row r="24" spans="2:10" ht="15">
      <c r="B24" s="86">
        <v>2001</v>
      </c>
      <c r="C24" s="103">
        <v>86250</v>
      </c>
      <c r="D24" s="103">
        <v>73044</v>
      </c>
      <c r="E24" s="103">
        <v>12367</v>
      </c>
      <c r="F24" s="103">
        <v>444</v>
      </c>
      <c r="G24" s="103">
        <v>335</v>
      </c>
      <c r="H24" s="103">
        <v>14</v>
      </c>
      <c r="I24" s="104">
        <v>726</v>
      </c>
      <c r="J24" s="103">
        <v>861</v>
      </c>
    </row>
    <row r="25" spans="2:10" ht="15">
      <c r="B25" s="86">
        <v>2002</v>
      </c>
      <c r="C25" s="103">
        <v>87534</v>
      </c>
      <c r="D25" s="103">
        <v>74027</v>
      </c>
      <c r="E25" s="103">
        <v>12698</v>
      </c>
      <c r="F25" s="103">
        <v>400</v>
      </c>
      <c r="G25" s="103">
        <v>348</v>
      </c>
      <c r="H25" s="103">
        <v>8</v>
      </c>
      <c r="I25" s="103">
        <v>766</v>
      </c>
      <c r="J25" s="103">
        <v>964</v>
      </c>
    </row>
    <row r="26" spans="2:10" ht="15">
      <c r="B26" s="86">
        <v>2003</v>
      </c>
      <c r="C26" s="103">
        <v>86306</v>
      </c>
      <c r="D26" s="103">
        <v>73258</v>
      </c>
      <c r="E26" s="103">
        <v>12207</v>
      </c>
      <c r="F26" s="103">
        <v>402</v>
      </c>
      <c r="G26" s="103">
        <v>380</v>
      </c>
      <c r="H26" s="103">
        <v>9</v>
      </c>
      <c r="I26" s="103">
        <v>759</v>
      </c>
      <c r="J26" s="103">
        <v>1023</v>
      </c>
    </row>
    <row r="27" spans="2:10" ht="15">
      <c r="B27" s="86">
        <v>2004</v>
      </c>
      <c r="C27" s="103">
        <v>85122</v>
      </c>
      <c r="D27" s="103">
        <v>71684</v>
      </c>
      <c r="E27" s="103">
        <v>12028</v>
      </c>
      <c r="F27" s="103">
        <v>406</v>
      </c>
      <c r="G27" s="103">
        <v>429</v>
      </c>
      <c r="H27" s="103">
        <v>535</v>
      </c>
      <c r="I27" s="103">
        <v>700</v>
      </c>
      <c r="J27" s="103">
        <v>1571</v>
      </c>
    </row>
    <row r="28" spans="2:10" ht="15">
      <c r="B28" s="86">
        <v>2005</v>
      </c>
      <c r="C28" s="103">
        <v>86785</v>
      </c>
      <c r="D28" s="103">
        <v>73132</v>
      </c>
      <c r="E28" s="103">
        <v>12222</v>
      </c>
      <c r="F28" s="103">
        <v>420</v>
      </c>
      <c r="G28" s="103">
        <v>414</v>
      </c>
      <c r="H28" s="103">
        <v>564</v>
      </c>
      <c r="I28" s="103">
        <v>808</v>
      </c>
      <c r="J28" s="103">
        <v>1149</v>
      </c>
    </row>
    <row r="29" spans="2:10" ht="15">
      <c r="B29" s="86">
        <v>2006</v>
      </c>
      <c r="C29" s="103">
        <v>85945</v>
      </c>
      <c r="D29" s="103">
        <f>35029+37243</f>
        <v>72272</v>
      </c>
      <c r="E29" s="103">
        <f>6341+5845</f>
        <v>12186</v>
      </c>
      <c r="F29" s="103">
        <f>220+231</f>
        <v>451</v>
      </c>
      <c r="G29" s="103">
        <f>194+236</f>
        <v>430</v>
      </c>
      <c r="H29" s="103">
        <f>357+211</f>
        <v>568</v>
      </c>
      <c r="I29" s="103">
        <v>804</v>
      </c>
      <c r="J29" s="103">
        <v>1108</v>
      </c>
    </row>
    <row r="30" spans="2:10" ht="15">
      <c r="B30" s="86">
        <v>2007</v>
      </c>
      <c r="C30" s="103">
        <v>86642</v>
      </c>
      <c r="D30" s="103">
        <v>72798</v>
      </c>
      <c r="E30" s="103">
        <v>12268</v>
      </c>
      <c r="F30" s="103">
        <v>423</v>
      </c>
      <c r="G30" s="103">
        <v>447</v>
      </c>
      <c r="H30" s="103">
        <v>659</v>
      </c>
      <c r="I30" s="103">
        <v>816</v>
      </c>
      <c r="J30" s="103">
        <v>1187</v>
      </c>
    </row>
    <row r="31" spans="2:10" ht="15">
      <c r="B31" s="86">
        <v>2008</v>
      </c>
      <c r="C31" s="103">
        <v>88272</v>
      </c>
      <c r="D31" s="103">
        <v>74484</v>
      </c>
      <c r="E31" s="103">
        <v>12314</v>
      </c>
      <c r="F31" s="103">
        <v>391</v>
      </c>
      <c r="G31" s="103">
        <v>431</v>
      </c>
      <c r="H31" s="103">
        <v>615</v>
      </c>
      <c r="I31" s="103">
        <v>819</v>
      </c>
      <c r="J31" s="103">
        <v>1197</v>
      </c>
    </row>
    <row r="32" spans="2:10" ht="15">
      <c r="B32" s="86">
        <v>2009</v>
      </c>
      <c r="C32" s="103">
        <v>86310</v>
      </c>
      <c r="D32" s="103">
        <v>71091</v>
      </c>
      <c r="E32" s="103">
        <v>11798</v>
      </c>
      <c r="F32" s="103">
        <v>430</v>
      </c>
      <c r="G32" s="103">
        <v>441</v>
      </c>
      <c r="H32" s="103">
        <v>567</v>
      </c>
      <c r="I32" s="103">
        <v>815</v>
      </c>
      <c r="J32" s="103">
        <v>1208</v>
      </c>
    </row>
    <row r="33" spans="2:10" ht="15">
      <c r="B33" s="63"/>
      <c r="C33" s="105"/>
      <c r="D33" s="105"/>
      <c r="E33" s="105"/>
      <c r="F33" s="105"/>
      <c r="G33" s="105"/>
      <c r="H33" s="105"/>
      <c r="I33" s="105"/>
      <c r="J33" s="105"/>
    </row>
    <row r="34" spans="2:10" ht="12.75">
      <c r="B34" s="222" t="s">
        <v>29</v>
      </c>
      <c r="C34" s="223"/>
      <c r="D34" s="223"/>
      <c r="E34" s="223"/>
      <c r="F34" s="223"/>
      <c r="G34" s="223"/>
      <c r="H34" s="223"/>
      <c r="I34" s="223"/>
      <c r="J34" s="223"/>
    </row>
    <row r="35" spans="2:10" ht="12.75">
      <c r="B35" s="224" t="s">
        <v>321</v>
      </c>
      <c r="C35" s="225"/>
      <c r="D35" s="225"/>
      <c r="E35" s="225"/>
      <c r="F35" s="225"/>
      <c r="G35" s="225"/>
      <c r="H35" s="225"/>
      <c r="I35" s="225"/>
      <c r="J35" s="225"/>
    </row>
    <row r="36" ht="12.75">
      <c r="B36" s="2"/>
    </row>
  </sheetData>
  <sheetProtection/>
  <mergeCells count="2">
    <mergeCell ref="B34:J34"/>
    <mergeCell ref="B35:J35"/>
  </mergeCells>
  <printOptions horizontalCentered="1"/>
  <pageMargins left="0.75" right="0.75" top="1" bottom="1" header="0.5" footer="0.5"/>
  <pageSetup fitToHeight="1" fitToWidth="1" horizontalDpi="300" verticalDpi="300" orientation="portrait" scale="82" r:id="rId1"/>
</worksheet>
</file>

<file path=xl/worksheets/sheet5.xml><?xml version="1.0" encoding="utf-8"?>
<worksheet xmlns="http://schemas.openxmlformats.org/spreadsheetml/2006/main" xmlns:r="http://schemas.openxmlformats.org/officeDocument/2006/relationships">
  <sheetPr>
    <pageSetUpPr fitToPage="1"/>
  </sheetPr>
  <dimension ref="A1:N86"/>
  <sheetViews>
    <sheetView zoomScalePageLayoutView="0" workbookViewId="0" topLeftCell="A1">
      <selection activeCell="A1" sqref="A1"/>
    </sheetView>
  </sheetViews>
  <sheetFormatPr defaultColWidth="9.33203125" defaultRowHeight="12.75"/>
  <cols>
    <col min="1" max="1" width="2.66015625" style="18" customWidth="1"/>
    <col min="2" max="2" width="15.5" style="18" customWidth="1"/>
    <col min="3" max="9" width="10.5" style="18" bestFit="1" customWidth="1"/>
    <col min="10" max="10" width="9" style="18" bestFit="1" customWidth="1"/>
    <col min="11" max="11" width="10.5" style="18" customWidth="1"/>
    <col min="12" max="12" width="9" style="18" bestFit="1" customWidth="1"/>
    <col min="13" max="13" width="8.33203125" style="18" customWidth="1"/>
    <col min="14" max="14" width="10.33203125" style="18" customWidth="1"/>
    <col min="15" max="16384" width="9.33203125" style="18" customWidth="1"/>
  </cols>
  <sheetData>
    <row r="1" spans="1:2" ht="15.75">
      <c r="A1" s="30"/>
      <c r="B1" s="17"/>
    </row>
    <row r="2" spans="2:14" ht="15">
      <c r="B2" s="19" t="s">
        <v>32</v>
      </c>
      <c r="C2" s="20"/>
      <c r="D2" s="20"/>
      <c r="E2" s="20"/>
      <c r="F2" s="20"/>
      <c r="G2" s="20"/>
      <c r="H2" s="20"/>
      <c r="I2" s="20"/>
      <c r="J2" s="20"/>
      <c r="K2" s="20"/>
      <c r="L2" s="20"/>
      <c r="M2" s="20"/>
      <c r="N2" s="20"/>
    </row>
    <row r="3" spans="2:14" ht="15.75">
      <c r="B3" s="21" t="s">
        <v>33</v>
      </c>
      <c r="C3" s="20"/>
      <c r="D3" s="20"/>
      <c r="E3" s="20"/>
      <c r="F3" s="20"/>
      <c r="G3" s="20"/>
      <c r="H3" s="20"/>
      <c r="I3" s="20"/>
      <c r="J3" s="20"/>
      <c r="K3" s="20"/>
      <c r="L3" s="20"/>
      <c r="M3" s="20"/>
      <c r="N3" s="20"/>
    </row>
    <row r="4" spans="2:14" ht="15">
      <c r="B4" s="19" t="s">
        <v>285</v>
      </c>
      <c r="C4" s="20"/>
      <c r="D4" s="20"/>
      <c r="E4" s="20"/>
      <c r="F4" s="20"/>
      <c r="G4" s="20"/>
      <c r="H4" s="20"/>
      <c r="I4" s="20"/>
      <c r="J4" s="20"/>
      <c r="K4" s="20"/>
      <c r="L4" s="20"/>
      <c r="M4" s="20"/>
      <c r="N4" s="20"/>
    </row>
    <row r="5" spans="2:14" ht="15">
      <c r="B5" s="226" t="s">
        <v>190</v>
      </c>
      <c r="C5" s="22" t="s">
        <v>65</v>
      </c>
      <c r="D5" s="23"/>
      <c r="E5" s="24"/>
      <c r="F5" s="23" t="s">
        <v>30</v>
      </c>
      <c r="G5" s="23"/>
      <c r="H5" s="24"/>
      <c r="I5" s="23" t="s">
        <v>31</v>
      </c>
      <c r="J5" s="23"/>
      <c r="K5" s="24"/>
      <c r="L5" s="23" t="s">
        <v>174</v>
      </c>
      <c r="M5" s="23"/>
      <c r="N5" s="24"/>
    </row>
    <row r="6" spans="2:14" ht="15">
      <c r="B6" s="221"/>
      <c r="C6" s="25" t="s">
        <v>84</v>
      </c>
      <c r="D6" s="25" t="s">
        <v>107</v>
      </c>
      <c r="E6" s="25" t="s">
        <v>108</v>
      </c>
      <c r="F6" s="25" t="s">
        <v>84</v>
      </c>
      <c r="G6" s="25" t="s">
        <v>107</v>
      </c>
      <c r="H6" s="25" t="s">
        <v>108</v>
      </c>
      <c r="I6" s="25" t="s">
        <v>84</v>
      </c>
      <c r="J6" s="25" t="s">
        <v>107</v>
      </c>
      <c r="K6" s="25" t="s">
        <v>108</v>
      </c>
      <c r="L6" s="25" t="s">
        <v>84</v>
      </c>
      <c r="M6" s="25" t="s">
        <v>107</v>
      </c>
      <c r="N6" s="25" t="s">
        <v>108</v>
      </c>
    </row>
    <row r="7" spans="2:14" ht="15">
      <c r="B7" s="26" t="s">
        <v>175</v>
      </c>
      <c r="C7" s="146">
        <v>881</v>
      </c>
      <c r="D7" s="146">
        <v>498</v>
      </c>
      <c r="E7" s="146">
        <v>381</v>
      </c>
      <c r="F7" s="146">
        <v>470</v>
      </c>
      <c r="G7" s="146">
        <v>257</v>
      </c>
      <c r="H7" s="146">
        <v>212</v>
      </c>
      <c r="I7" s="146">
        <v>346</v>
      </c>
      <c r="J7" s="146">
        <v>210</v>
      </c>
      <c r="K7" s="146">
        <v>135</v>
      </c>
      <c r="L7" s="146">
        <v>46</v>
      </c>
      <c r="M7" s="146">
        <v>20</v>
      </c>
      <c r="N7" s="146">
        <v>26</v>
      </c>
    </row>
    <row r="8" spans="2:14" ht="15">
      <c r="B8" s="26" t="s">
        <v>176</v>
      </c>
      <c r="C8" s="147">
        <v>121</v>
      </c>
      <c r="D8" s="147">
        <v>71</v>
      </c>
      <c r="E8" s="147">
        <v>50</v>
      </c>
      <c r="F8" s="147">
        <v>64</v>
      </c>
      <c r="G8" s="147">
        <v>37</v>
      </c>
      <c r="H8" s="147">
        <v>27</v>
      </c>
      <c r="I8" s="147">
        <v>40</v>
      </c>
      <c r="J8" s="147">
        <v>24</v>
      </c>
      <c r="K8" s="147">
        <v>16</v>
      </c>
      <c r="L8" s="147">
        <v>12</v>
      </c>
      <c r="M8" s="147">
        <v>7</v>
      </c>
      <c r="N8" s="147">
        <v>5</v>
      </c>
    </row>
    <row r="9" spans="2:14" ht="15">
      <c r="B9" s="26" t="s">
        <v>177</v>
      </c>
      <c r="C9" s="147">
        <v>93</v>
      </c>
      <c r="D9" s="147">
        <v>54</v>
      </c>
      <c r="E9" s="147">
        <v>39</v>
      </c>
      <c r="F9" s="147">
        <v>62</v>
      </c>
      <c r="G9" s="147">
        <v>35</v>
      </c>
      <c r="H9" s="147">
        <v>27</v>
      </c>
      <c r="I9" s="147">
        <v>24</v>
      </c>
      <c r="J9" s="147">
        <v>15</v>
      </c>
      <c r="K9" s="147">
        <v>9</v>
      </c>
      <c r="L9" s="147">
        <v>5</v>
      </c>
      <c r="M9" s="147">
        <v>3</v>
      </c>
      <c r="N9" s="147">
        <v>2</v>
      </c>
    </row>
    <row r="10" spans="2:14" ht="15">
      <c r="B10" s="27" t="s">
        <v>37</v>
      </c>
      <c r="C10" s="147">
        <v>107</v>
      </c>
      <c r="D10" s="147">
        <v>65</v>
      </c>
      <c r="E10" s="147">
        <v>42</v>
      </c>
      <c r="F10" s="147">
        <v>64</v>
      </c>
      <c r="G10" s="147">
        <v>33</v>
      </c>
      <c r="H10" s="147">
        <v>31</v>
      </c>
      <c r="I10" s="147">
        <v>32</v>
      </c>
      <c r="J10" s="147">
        <v>24</v>
      </c>
      <c r="K10" s="147">
        <v>8</v>
      </c>
      <c r="L10" s="147">
        <v>5</v>
      </c>
      <c r="M10" s="147">
        <v>5</v>
      </c>
      <c r="N10" s="147">
        <v>0</v>
      </c>
    </row>
    <row r="11" spans="2:14" ht="15">
      <c r="B11" s="27" t="s">
        <v>39</v>
      </c>
      <c r="C11" s="147">
        <v>406</v>
      </c>
      <c r="D11" s="147">
        <v>301</v>
      </c>
      <c r="E11" s="147">
        <v>105</v>
      </c>
      <c r="F11" s="147">
        <v>229</v>
      </c>
      <c r="G11" s="147">
        <v>166</v>
      </c>
      <c r="H11" s="147">
        <v>63</v>
      </c>
      <c r="I11" s="147">
        <v>151</v>
      </c>
      <c r="J11" s="147">
        <v>115</v>
      </c>
      <c r="K11" s="147">
        <v>36</v>
      </c>
      <c r="L11" s="147">
        <v>15</v>
      </c>
      <c r="M11" s="147">
        <v>13</v>
      </c>
      <c r="N11" s="147">
        <v>2</v>
      </c>
    </row>
    <row r="12" spans="2:14" ht="15">
      <c r="B12" s="27" t="s">
        <v>41</v>
      </c>
      <c r="C12" s="147">
        <v>596</v>
      </c>
      <c r="D12" s="147">
        <v>426</v>
      </c>
      <c r="E12" s="147">
        <v>170</v>
      </c>
      <c r="F12" s="147">
        <v>363</v>
      </c>
      <c r="G12" s="147">
        <v>254</v>
      </c>
      <c r="H12" s="147">
        <v>109</v>
      </c>
      <c r="I12" s="147">
        <v>166</v>
      </c>
      <c r="J12" s="147">
        <v>121</v>
      </c>
      <c r="K12" s="147">
        <v>45</v>
      </c>
      <c r="L12" s="147">
        <v>31</v>
      </c>
      <c r="M12" s="147">
        <v>23</v>
      </c>
      <c r="N12" s="147">
        <v>8</v>
      </c>
    </row>
    <row r="13" spans="2:14" ht="15">
      <c r="B13" s="27" t="s">
        <v>43</v>
      </c>
      <c r="C13" s="147">
        <v>626</v>
      </c>
      <c r="D13" s="147">
        <v>435</v>
      </c>
      <c r="E13" s="147">
        <v>191</v>
      </c>
      <c r="F13" s="147">
        <v>415</v>
      </c>
      <c r="G13" s="147">
        <v>285</v>
      </c>
      <c r="H13" s="147">
        <v>130</v>
      </c>
      <c r="I13" s="147">
        <v>171</v>
      </c>
      <c r="J13" s="147">
        <v>123</v>
      </c>
      <c r="K13" s="147">
        <v>48</v>
      </c>
      <c r="L13" s="147">
        <v>22</v>
      </c>
      <c r="M13" s="147">
        <v>14</v>
      </c>
      <c r="N13" s="147">
        <v>8</v>
      </c>
    </row>
    <row r="14" spans="2:14" ht="15">
      <c r="B14" s="27" t="s">
        <v>45</v>
      </c>
      <c r="C14" s="147">
        <v>701</v>
      </c>
      <c r="D14" s="147">
        <v>454</v>
      </c>
      <c r="E14" s="147">
        <v>247</v>
      </c>
      <c r="F14" s="147">
        <v>472</v>
      </c>
      <c r="G14" s="147">
        <v>296</v>
      </c>
      <c r="H14" s="147">
        <v>176</v>
      </c>
      <c r="I14" s="147">
        <v>191</v>
      </c>
      <c r="J14" s="147">
        <v>129</v>
      </c>
      <c r="K14" s="147">
        <v>62</v>
      </c>
      <c r="L14" s="147">
        <v>15</v>
      </c>
      <c r="M14" s="147">
        <v>11</v>
      </c>
      <c r="N14" s="147">
        <v>4</v>
      </c>
    </row>
    <row r="15" spans="2:14" ht="15">
      <c r="B15" s="27" t="s">
        <v>47</v>
      </c>
      <c r="C15" s="147">
        <v>1007</v>
      </c>
      <c r="D15" s="147">
        <v>643</v>
      </c>
      <c r="E15" s="147">
        <v>364</v>
      </c>
      <c r="F15" s="147">
        <v>661</v>
      </c>
      <c r="G15" s="147">
        <v>421</v>
      </c>
      <c r="H15" s="147">
        <v>240</v>
      </c>
      <c r="I15" s="147">
        <v>283</v>
      </c>
      <c r="J15" s="147">
        <v>185</v>
      </c>
      <c r="K15" s="147">
        <v>98</v>
      </c>
      <c r="L15" s="147">
        <v>50</v>
      </c>
      <c r="M15" s="147">
        <v>29</v>
      </c>
      <c r="N15" s="147">
        <v>21</v>
      </c>
    </row>
    <row r="16" spans="2:14" ht="15">
      <c r="B16" s="27" t="s">
        <v>49</v>
      </c>
      <c r="C16" s="147">
        <v>1514</v>
      </c>
      <c r="D16" s="147">
        <v>941</v>
      </c>
      <c r="E16" s="147">
        <v>573</v>
      </c>
      <c r="F16" s="147">
        <v>1069</v>
      </c>
      <c r="G16" s="147">
        <v>673</v>
      </c>
      <c r="H16" s="147">
        <v>396</v>
      </c>
      <c r="I16" s="147">
        <v>362</v>
      </c>
      <c r="J16" s="147">
        <v>220</v>
      </c>
      <c r="K16" s="147">
        <v>142</v>
      </c>
      <c r="L16" s="147">
        <v>47</v>
      </c>
      <c r="M16" s="147">
        <v>26</v>
      </c>
      <c r="N16" s="147">
        <v>21</v>
      </c>
    </row>
    <row r="17" spans="2:14" ht="15">
      <c r="B17" s="27" t="s">
        <v>51</v>
      </c>
      <c r="C17" s="147">
        <v>2587</v>
      </c>
      <c r="D17" s="147">
        <v>1579</v>
      </c>
      <c r="E17" s="147">
        <v>1008</v>
      </c>
      <c r="F17" s="147">
        <v>1900</v>
      </c>
      <c r="G17" s="147">
        <v>1180</v>
      </c>
      <c r="H17" s="147">
        <v>720</v>
      </c>
      <c r="I17" s="147">
        <v>551</v>
      </c>
      <c r="J17" s="147">
        <v>310</v>
      </c>
      <c r="K17" s="147">
        <v>241</v>
      </c>
      <c r="L17" s="147">
        <v>69</v>
      </c>
      <c r="M17" s="147">
        <v>46</v>
      </c>
      <c r="N17" s="147">
        <v>23</v>
      </c>
    </row>
    <row r="18" spans="2:14" ht="15">
      <c r="B18" s="27" t="s">
        <v>52</v>
      </c>
      <c r="C18" s="147">
        <v>4072</v>
      </c>
      <c r="D18" s="147">
        <v>2490</v>
      </c>
      <c r="E18" s="147">
        <v>1582</v>
      </c>
      <c r="F18" s="147">
        <v>2981</v>
      </c>
      <c r="G18" s="147">
        <v>1870</v>
      </c>
      <c r="H18" s="147">
        <v>1111</v>
      </c>
      <c r="I18" s="147">
        <v>911</v>
      </c>
      <c r="J18" s="147">
        <v>498</v>
      </c>
      <c r="K18" s="147">
        <v>413</v>
      </c>
      <c r="L18" s="147">
        <v>92</v>
      </c>
      <c r="M18" s="147">
        <v>55</v>
      </c>
      <c r="N18" s="147">
        <v>37</v>
      </c>
    </row>
    <row r="19" spans="2:14" ht="15">
      <c r="B19" s="27" t="s">
        <v>53</v>
      </c>
      <c r="C19" s="147">
        <v>4947</v>
      </c>
      <c r="D19" s="147">
        <v>3014</v>
      </c>
      <c r="E19" s="147">
        <v>1933</v>
      </c>
      <c r="F19" s="147">
        <v>3624</v>
      </c>
      <c r="G19" s="147">
        <v>2226</v>
      </c>
      <c r="H19" s="147">
        <v>1398</v>
      </c>
      <c r="I19" s="147">
        <v>1119</v>
      </c>
      <c r="J19" s="147">
        <v>662</v>
      </c>
      <c r="K19" s="147">
        <v>457</v>
      </c>
      <c r="L19" s="147">
        <v>91</v>
      </c>
      <c r="M19" s="147">
        <v>47</v>
      </c>
      <c r="N19" s="147">
        <v>44</v>
      </c>
    </row>
    <row r="20" spans="2:14" ht="15">
      <c r="B20" s="27" t="s">
        <v>55</v>
      </c>
      <c r="C20" s="147">
        <v>5948</v>
      </c>
      <c r="D20" s="147">
        <v>3506</v>
      </c>
      <c r="E20" s="147">
        <v>2442</v>
      </c>
      <c r="F20" s="147">
        <v>4553</v>
      </c>
      <c r="G20" s="147">
        <v>2678</v>
      </c>
      <c r="H20" s="147">
        <v>1875</v>
      </c>
      <c r="I20" s="147">
        <v>1099</v>
      </c>
      <c r="J20" s="147">
        <v>658</v>
      </c>
      <c r="K20" s="147">
        <v>441</v>
      </c>
      <c r="L20" s="147">
        <v>130</v>
      </c>
      <c r="M20" s="147">
        <v>75</v>
      </c>
      <c r="N20" s="147">
        <v>55</v>
      </c>
    </row>
    <row r="21" spans="2:14" ht="15">
      <c r="B21" s="27" t="s">
        <v>56</v>
      </c>
      <c r="C21" s="147">
        <v>6544</v>
      </c>
      <c r="D21" s="147">
        <v>3700</v>
      </c>
      <c r="E21" s="147">
        <v>2844</v>
      </c>
      <c r="F21" s="147">
        <v>5223</v>
      </c>
      <c r="G21" s="147">
        <v>2976</v>
      </c>
      <c r="H21" s="147">
        <v>2247</v>
      </c>
      <c r="I21" s="147">
        <v>1019</v>
      </c>
      <c r="J21" s="147">
        <v>559</v>
      </c>
      <c r="K21" s="147">
        <v>460</v>
      </c>
      <c r="L21" s="147">
        <v>128</v>
      </c>
      <c r="M21" s="147">
        <v>68</v>
      </c>
      <c r="N21" s="147">
        <v>60</v>
      </c>
    </row>
    <row r="22" spans="2:14" ht="15">
      <c r="B22" s="27" t="s">
        <v>57</v>
      </c>
      <c r="C22" s="147">
        <v>7448</v>
      </c>
      <c r="D22" s="147">
        <v>4086</v>
      </c>
      <c r="E22" s="147">
        <v>3362</v>
      </c>
      <c r="F22" s="147">
        <v>6135</v>
      </c>
      <c r="G22" s="147">
        <v>3366</v>
      </c>
      <c r="H22" s="147">
        <v>2769</v>
      </c>
      <c r="I22" s="147">
        <v>931</v>
      </c>
      <c r="J22" s="147">
        <v>483</v>
      </c>
      <c r="K22" s="147">
        <v>448</v>
      </c>
      <c r="L22" s="147">
        <v>151</v>
      </c>
      <c r="M22" s="147">
        <v>96</v>
      </c>
      <c r="N22" s="147">
        <v>55</v>
      </c>
    </row>
    <row r="23" spans="2:14" ht="15">
      <c r="B23" s="27" t="s">
        <v>58</v>
      </c>
      <c r="C23" s="147">
        <v>9606</v>
      </c>
      <c r="D23" s="147">
        <v>4882</v>
      </c>
      <c r="E23" s="147">
        <v>4724</v>
      </c>
      <c r="F23" s="147">
        <v>8035</v>
      </c>
      <c r="G23" s="147">
        <v>4139</v>
      </c>
      <c r="H23" s="147">
        <v>3896</v>
      </c>
      <c r="I23" s="147">
        <v>1171</v>
      </c>
      <c r="J23" s="147">
        <v>542</v>
      </c>
      <c r="K23" s="147">
        <v>629</v>
      </c>
      <c r="L23" s="147">
        <v>146</v>
      </c>
      <c r="M23" s="147">
        <v>63</v>
      </c>
      <c r="N23" s="147">
        <v>83</v>
      </c>
    </row>
    <row r="24" spans="2:14" ht="15">
      <c r="B24" s="27" t="s">
        <v>59</v>
      </c>
      <c r="C24" s="147">
        <v>12876</v>
      </c>
      <c r="D24" s="147">
        <v>6277</v>
      </c>
      <c r="E24" s="147">
        <v>6598</v>
      </c>
      <c r="F24" s="147">
        <v>11145</v>
      </c>
      <c r="G24" s="147">
        <v>5466</v>
      </c>
      <c r="H24" s="147">
        <v>5678</v>
      </c>
      <c r="I24" s="147">
        <v>1296</v>
      </c>
      <c r="J24" s="147">
        <v>575</v>
      </c>
      <c r="K24" s="147">
        <v>721</v>
      </c>
      <c r="L24" s="147">
        <v>157</v>
      </c>
      <c r="M24" s="147">
        <v>82</v>
      </c>
      <c r="N24" s="147">
        <v>75</v>
      </c>
    </row>
    <row r="25" spans="2:14" ht="15">
      <c r="B25" s="27" t="s">
        <v>60</v>
      </c>
      <c r="C25" s="147">
        <v>13256</v>
      </c>
      <c r="D25" s="147">
        <v>5443</v>
      </c>
      <c r="E25" s="147">
        <v>7813</v>
      </c>
      <c r="F25" s="147">
        <v>11871</v>
      </c>
      <c r="G25" s="147">
        <v>4883</v>
      </c>
      <c r="H25" s="147">
        <v>6988</v>
      </c>
      <c r="I25" s="147">
        <v>1015</v>
      </c>
      <c r="J25" s="147">
        <v>374</v>
      </c>
      <c r="K25" s="147">
        <v>641</v>
      </c>
      <c r="L25" s="147">
        <v>127</v>
      </c>
      <c r="M25" s="147">
        <v>61</v>
      </c>
      <c r="N25" s="147">
        <v>66</v>
      </c>
    </row>
    <row r="26" spans="2:14" ht="15">
      <c r="B26" s="27" t="s">
        <v>61</v>
      </c>
      <c r="C26" s="147">
        <v>12974</v>
      </c>
      <c r="D26" s="147">
        <v>4043</v>
      </c>
      <c r="E26" s="147">
        <v>8931</v>
      </c>
      <c r="F26" s="147">
        <v>11755</v>
      </c>
      <c r="G26" s="147">
        <v>3663</v>
      </c>
      <c r="H26" s="147">
        <v>8092</v>
      </c>
      <c r="I26" s="147">
        <v>920</v>
      </c>
      <c r="J26" s="147">
        <v>268</v>
      </c>
      <c r="K26" s="147">
        <v>652</v>
      </c>
      <c r="L26" s="147">
        <v>99</v>
      </c>
      <c r="M26" s="147">
        <v>31</v>
      </c>
      <c r="N26" s="147">
        <v>68</v>
      </c>
    </row>
    <row r="27" spans="2:14" ht="15">
      <c r="B27" s="27"/>
      <c r="C27" s="160"/>
      <c r="D27" s="160"/>
      <c r="E27" s="160"/>
      <c r="F27" s="160"/>
      <c r="G27" s="160"/>
      <c r="H27" s="160"/>
      <c r="I27" s="160"/>
      <c r="J27" s="160"/>
      <c r="K27" s="160"/>
      <c r="L27" s="160"/>
      <c r="M27" s="160"/>
      <c r="N27" s="160"/>
    </row>
    <row r="28" spans="2:14" ht="15" customHeight="1">
      <c r="B28" s="28" t="s">
        <v>62</v>
      </c>
      <c r="C28" s="148">
        <v>86310</v>
      </c>
      <c r="D28" s="148">
        <v>42908</v>
      </c>
      <c r="E28" s="148">
        <v>43399</v>
      </c>
      <c r="F28" s="148">
        <v>71091</v>
      </c>
      <c r="G28" s="148">
        <v>34904</v>
      </c>
      <c r="H28" s="148">
        <v>36185</v>
      </c>
      <c r="I28" s="148">
        <v>11798</v>
      </c>
      <c r="J28" s="148">
        <v>6095</v>
      </c>
      <c r="K28" s="148">
        <v>5702</v>
      </c>
      <c r="L28" s="148">
        <v>1438</v>
      </c>
      <c r="M28" s="148">
        <v>775</v>
      </c>
      <c r="N28" s="148">
        <v>663</v>
      </c>
    </row>
    <row r="29" spans="2:14" ht="15">
      <c r="B29" s="227" t="s">
        <v>63</v>
      </c>
      <c r="C29" s="228"/>
      <c r="D29" s="228"/>
      <c r="E29" s="228"/>
      <c r="F29" s="228"/>
      <c r="G29" s="228"/>
      <c r="H29" s="228"/>
      <c r="I29" s="228"/>
      <c r="J29" s="228"/>
      <c r="K29" s="228"/>
      <c r="L29" s="228"/>
      <c r="M29" s="228"/>
      <c r="N29" s="228"/>
    </row>
    <row r="30" spans="2:14" ht="15">
      <c r="B30" s="229" t="s">
        <v>322</v>
      </c>
      <c r="C30" s="230"/>
      <c r="D30" s="230"/>
      <c r="E30" s="230"/>
      <c r="F30" s="230"/>
      <c r="G30" s="230"/>
      <c r="H30" s="230"/>
      <c r="I30" s="230"/>
      <c r="J30" s="230"/>
      <c r="K30" s="230"/>
      <c r="L30" s="230"/>
      <c r="M30" s="230"/>
      <c r="N30" s="230"/>
    </row>
    <row r="54" spans="3:14" ht="15">
      <c r="C54" s="18">
        <v>86310</v>
      </c>
      <c r="D54" s="18">
        <v>42908</v>
      </c>
      <c r="E54" s="18">
        <v>43399</v>
      </c>
      <c r="F54" s="18">
        <v>71091</v>
      </c>
      <c r="G54" s="18">
        <v>34904</v>
      </c>
      <c r="H54" s="18">
        <v>36185</v>
      </c>
      <c r="I54" s="18">
        <v>11798</v>
      </c>
      <c r="J54" s="18">
        <v>6095</v>
      </c>
      <c r="K54" s="18">
        <v>5702</v>
      </c>
      <c r="L54" s="18">
        <v>1438</v>
      </c>
      <c r="M54" s="18">
        <v>775</v>
      </c>
      <c r="N54" s="18">
        <v>663</v>
      </c>
    </row>
    <row r="62" ht="15">
      <c r="C62" s="29"/>
    </row>
    <row r="63" ht="15">
      <c r="C63" s="29"/>
    </row>
    <row r="64" ht="15">
      <c r="C64" s="29"/>
    </row>
    <row r="65" ht="15">
      <c r="C65" s="29"/>
    </row>
    <row r="66" ht="15">
      <c r="C66" s="29"/>
    </row>
    <row r="67" ht="15">
      <c r="C67" s="29"/>
    </row>
    <row r="68" ht="15">
      <c r="C68" s="29"/>
    </row>
    <row r="69" ht="15">
      <c r="C69" s="29"/>
    </row>
    <row r="70" ht="15">
      <c r="C70" s="29"/>
    </row>
    <row r="71" ht="15">
      <c r="C71" s="29"/>
    </row>
    <row r="72" ht="15">
      <c r="C72" s="29"/>
    </row>
    <row r="73" ht="15">
      <c r="C73" s="29"/>
    </row>
    <row r="74" ht="15">
      <c r="C74" s="29"/>
    </row>
    <row r="75" ht="15">
      <c r="C75" s="29"/>
    </row>
    <row r="76" ht="15">
      <c r="C76" s="29"/>
    </row>
    <row r="77" ht="15">
      <c r="C77" s="29"/>
    </row>
    <row r="78" ht="15">
      <c r="C78" s="29"/>
    </row>
    <row r="79" ht="15">
      <c r="C79" s="29"/>
    </row>
    <row r="80" ht="15">
      <c r="C80" s="29"/>
    </row>
    <row r="81" ht="15">
      <c r="C81" s="29"/>
    </row>
    <row r="82" ht="15">
      <c r="C82" s="29"/>
    </row>
    <row r="83" ht="15">
      <c r="C83" s="29"/>
    </row>
    <row r="84" ht="15">
      <c r="C84" s="29"/>
    </row>
    <row r="85" ht="15">
      <c r="C85" s="29"/>
    </row>
    <row r="86" ht="15">
      <c r="C86" s="29"/>
    </row>
  </sheetData>
  <sheetProtection/>
  <mergeCells count="3">
    <mergeCell ref="B5:B6"/>
    <mergeCell ref="B29:N29"/>
    <mergeCell ref="B30:N30"/>
  </mergeCells>
  <printOptions horizontalCentered="1"/>
  <pageMargins left="0.75" right="0.75" top="1" bottom="1" header="0.5" footer="0.5"/>
  <pageSetup fitToHeight="1" fitToWidth="1" horizontalDpi="300" verticalDpi="300" orientation="landscape" scale="97" r:id="rId1"/>
</worksheet>
</file>

<file path=xl/worksheets/sheet6.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33203125" defaultRowHeight="12.75"/>
  <cols>
    <col min="1" max="1" width="9.33203125" style="1" customWidth="1"/>
    <col min="2" max="2" width="17.66015625" style="1" customWidth="1"/>
    <col min="3" max="5" width="12.83203125" style="1" customWidth="1"/>
    <col min="6" max="6" width="15.33203125" style="1" customWidth="1"/>
    <col min="7" max="7" width="15" style="1" customWidth="1"/>
    <col min="8" max="16384" width="9.33203125" style="1" customWidth="1"/>
  </cols>
  <sheetData>
    <row r="1" spans="1:2" ht="15.75">
      <c r="A1" s="30"/>
      <c r="B1" s="12"/>
    </row>
    <row r="2" spans="2:7" ht="15">
      <c r="B2" s="19" t="s">
        <v>64</v>
      </c>
      <c r="C2" s="20"/>
      <c r="D2" s="20"/>
      <c r="E2" s="20"/>
      <c r="F2" s="20"/>
      <c r="G2" s="20"/>
    </row>
    <row r="3" spans="2:7" ht="15.75">
      <c r="B3" s="21" t="s">
        <v>242</v>
      </c>
      <c r="C3" s="20"/>
      <c r="D3" s="20"/>
      <c r="E3" s="20"/>
      <c r="F3" s="20"/>
      <c r="G3" s="20"/>
    </row>
    <row r="4" spans="2:7" ht="15">
      <c r="B4" s="19" t="s">
        <v>285</v>
      </c>
      <c r="C4" s="20"/>
      <c r="D4" s="20"/>
      <c r="E4" s="20"/>
      <c r="F4" s="20"/>
      <c r="G4" s="20"/>
    </row>
    <row r="5" spans="2:7" ht="15">
      <c r="B5" s="106" t="s">
        <v>154</v>
      </c>
      <c r="C5" s="107" t="s">
        <v>157</v>
      </c>
      <c r="D5" s="108"/>
      <c r="E5" s="108"/>
      <c r="F5" s="108"/>
      <c r="G5" s="62"/>
    </row>
    <row r="6" spans="2:7" ht="15">
      <c r="B6" s="109" t="s">
        <v>155</v>
      </c>
      <c r="C6" s="110" t="s">
        <v>84</v>
      </c>
      <c r="D6" s="110" t="s">
        <v>30</v>
      </c>
      <c r="E6" s="110" t="s">
        <v>31</v>
      </c>
      <c r="F6" s="110" t="s">
        <v>178</v>
      </c>
      <c r="G6" s="111" t="s">
        <v>156</v>
      </c>
    </row>
    <row r="7" spans="2:7" ht="15" customHeight="1">
      <c r="B7" s="112" t="s">
        <v>69</v>
      </c>
      <c r="C7" s="113">
        <v>871.7</v>
      </c>
      <c r="D7" s="113">
        <v>880.6</v>
      </c>
      <c r="E7" s="113">
        <v>796.6</v>
      </c>
      <c r="F7" s="113">
        <v>512.2</v>
      </c>
      <c r="G7" s="113">
        <v>167.6</v>
      </c>
    </row>
    <row r="8" spans="2:7" ht="15">
      <c r="B8" s="109" t="s">
        <v>34</v>
      </c>
      <c r="C8" s="47">
        <v>762.7</v>
      </c>
      <c r="D8" s="47">
        <v>541.3</v>
      </c>
      <c r="E8" s="47">
        <v>1470.3</v>
      </c>
      <c r="F8" s="47">
        <v>535.2</v>
      </c>
      <c r="G8" s="47">
        <v>495.3</v>
      </c>
    </row>
    <row r="9" spans="2:7" ht="15">
      <c r="B9" s="109" t="s">
        <v>35</v>
      </c>
      <c r="C9" s="47">
        <v>17.7</v>
      </c>
      <c r="D9" s="47">
        <v>13.6</v>
      </c>
      <c r="E9" s="47">
        <v>28.6</v>
      </c>
      <c r="F9" s="114">
        <v>24.9</v>
      </c>
      <c r="G9" s="114">
        <v>12</v>
      </c>
    </row>
    <row r="10" spans="2:7" ht="15">
      <c r="B10" s="109" t="s">
        <v>36</v>
      </c>
      <c r="C10" s="47">
        <v>70.8</v>
      </c>
      <c r="D10" s="47">
        <v>53.9</v>
      </c>
      <c r="E10" s="47">
        <v>122.2</v>
      </c>
      <c r="F10" s="47">
        <v>67.5</v>
      </c>
      <c r="G10" s="47">
        <v>30.7</v>
      </c>
    </row>
    <row r="11" spans="2:7" ht="15">
      <c r="B11" s="109" t="s">
        <v>38</v>
      </c>
      <c r="C11" s="47">
        <v>113.6</v>
      </c>
      <c r="D11" s="47">
        <v>95.9</v>
      </c>
      <c r="E11" s="47">
        <v>194.6</v>
      </c>
      <c r="F11" s="47">
        <v>110.7</v>
      </c>
      <c r="G11" s="47">
        <v>15.1</v>
      </c>
    </row>
    <row r="12" spans="2:7" ht="15">
      <c r="B12" s="109" t="s">
        <v>40</v>
      </c>
      <c r="C12" s="47">
        <v>101.8</v>
      </c>
      <c r="D12" s="47">
        <v>164.5</v>
      </c>
      <c r="E12" s="47">
        <v>322.5</v>
      </c>
      <c r="F12" s="47">
        <v>256.4</v>
      </c>
      <c r="G12" s="47">
        <v>42.4</v>
      </c>
    </row>
    <row r="13" spans="2:7" ht="15">
      <c r="B13" s="109" t="s">
        <v>42</v>
      </c>
      <c r="C13" s="47">
        <v>438.1</v>
      </c>
      <c r="D13" s="47">
        <v>380.8</v>
      </c>
      <c r="E13" s="47">
        <v>747</v>
      </c>
      <c r="F13" s="47">
        <v>452.1</v>
      </c>
      <c r="G13" s="47">
        <v>108.8</v>
      </c>
    </row>
    <row r="14" spans="2:7" ht="15">
      <c r="B14" s="109" t="s">
        <v>44</v>
      </c>
      <c r="C14" s="47">
        <v>895.6</v>
      </c>
      <c r="D14" s="47">
        <v>786.1</v>
      </c>
      <c r="E14" s="47">
        <v>1503.2</v>
      </c>
      <c r="F14" s="47">
        <v>1004.3</v>
      </c>
      <c r="G14" s="47">
        <v>322.1</v>
      </c>
    </row>
    <row r="15" spans="2:7" ht="15">
      <c r="B15" s="109" t="s">
        <v>46</v>
      </c>
      <c r="C15" s="47">
        <v>725.9</v>
      </c>
      <c r="D15" s="47">
        <v>1823.7</v>
      </c>
      <c r="E15" s="47">
        <v>2653.4</v>
      </c>
      <c r="F15" s="47">
        <v>2618.1</v>
      </c>
      <c r="G15" s="47">
        <v>810</v>
      </c>
    </row>
    <row r="16" spans="2:7" ht="15">
      <c r="B16" s="109" t="s">
        <v>48</v>
      </c>
      <c r="C16" s="47">
        <v>5042.3</v>
      </c>
      <c r="D16" s="47">
        <v>4832.4</v>
      </c>
      <c r="E16" s="47">
        <v>5706.6</v>
      </c>
      <c r="F16" s="47">
        <v>5890.6</v>
      </c>
      <c r="G16" s="47">
        <v>2182.5</v>
      </c>
    </row>
    <row r="17" spans="2:7" ht="13.5" customHeight="1">
      <c r="B17" s="109" t="s">
        <v>50</v>
      </c>
      <c r="C17" s="47">
        <v>14047.3</v>
      </c>
      <c r="D17" s="47">
        <v>13985.1</v>
      </c>
      <c r="E17" s="47">
        <v>11917.2</v>
      </c>
      <c r="F17" s="47">
        <v>11728.4</v>
      </c>
      <c r="G17" s="47">
        <v>8536.6</v>
      </c>
    </row>
    <row r="18" spans="2:7" ht="30">
      <c r="B18" s="115" t="s">
        <v>191</v>
      </c>
      <c r="C18" s="155">
        <v>781.8</v>
      </c>
      <c r="D18" s="155">
        <v>749</v>
      </c>
      <c r="E18" s="155">
        <v>996.1</v>
      </c>
      <c r="F18" s="155">
        <v>846</v>
      </c>
      <c r="G18" s="155">
        <v>349</v>
      </c>
    </row>
    <row r="19" spans="2:7" ht="67.5" customHeight="1">
      <c r="B19" s="232" t="s">
        <v>198</v>
      </c>
      <c r="C19" s="217"/>
      <c r="D19" s="217"/>
      <c r="E19" s="217"/>
      <c r="F19" s="217"/>
      <c r="G19" s="217"/>
    </row>
    <row r="20" spans="2:7" ht="34.5" customHeight="1">
      <c r="B20" s="233" t="s">
        <v>192</v>
      </c>
      <c r="C20" s="219"/>
      <c r="D20" s="219"/>
      <c r="E20" s="219"/>
      <c r="F20" s="219"/>
      <c r="G20" s="219"/>
    </row>
    <row r="21" spans="2:7" ht="22.5" customHeight="1">
      <c r="B21" s="234" t="s">
        <v>322</v>
      </c>
      <c r="C21" s="235"/>
      <c r="D21" s="235"/>
      <c r="E21" s="235"/>
      <c r="F21" s="235"/>
      <c r="G21" s="235"/>
    </row>
    <row r="22" ht="12.75">
      <c r="B22" s="14"/>
    </row>
  </sheetData>
  <sheetProtection/>
  <mergeCells count="3">
    <mergeCell ref="B19:G19"/>
    <mergeCell ref="B20:G20"/>
    <mergeCell ref="B21:G21"/>
  </mergeCells>
  <printOptions/>
  <pageMargins left="1" right="0.75" top="1" bottom="1" header="0" footer="0"/>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33203125" defaultRowHeight="12.75"/>
  <cols>
    <col min="1" max="1" width="5.16015625" style="1" customWidth="1"/>
    <col min="2" max="2" width="18" style="1" customWidth="1"/>
    <col min="3" max="5" width="12.83203125" style="1" customWidth="1"/>
    <col min="6" max="7" width="16.83203125" style="1" customWidth="1"/>
    <col min="8" max="16384" width="9.33203125" style="1" customWidth="1"/>
  </cols>
  <sheetData>
    <row r="1" spans="1:2" ht="15.75">
      <c r="A1" s="30"/>
      <c r="B1" s="12"/>
    </row>
    <row r="2" spans="2:7" ht="15">
      <c r="B2" s="19" t="s">
        <v>70</v>
      </c>
      <c r="C2" s="20"/>
      <c r="D2" s="20"/>
      <c r="E2" s="20"/>
      <c r="F2" s="20"/>
      <c r="G2" s="20"/>
    </row>
    <row r="3" spans="2:7" ht="15.75">
      <c r="B3" s="21" t="s">
        <v>242</v>
      </c>
      <c r="C3" s="20"/>
      <c r="D3" s="20"/>
      <c r="E3" s="20"/>
      <c r="F3" s="20"/>
      <c r="G3" s="20"/>
    </row>
    <row r="4" spans="2:7" ht="15">
      <c r="B4" s="19" t="s">
        <v>293</v>
      </c>
      <c r="C4" s="20"/>
      <c r="D4" s="20"/>
      <c r="E4" s="20"/>
      <c r="F4" s="20"/>
      <c r="G4" s="20"/>
    </row>
    <row r="5" spans="2:7" ht="15">
      <c r="B5" s="106" t="s">
        <v>154</v>
      </c>
      <c r="C5" s="107" t="s">
        <v>157</v>
      </c>
      <c r="D5" s="108"/>
      <c r="E5" s="108"/>
      <c r="F5" s="108"/>
      <c r="G5" s="62"/>
    </row>
    <row r="6" spans="2:7" ht="15">
      <c r="B6" s="109" t="s">
        <v>155</v>
      </c>
      <c r="C6" s="110" t="s">
        <v>84</v>
      </c>
      <c r="D6" s="110" t="s">
        <v>30</v>
      </c>
      <c r="E6" s="110" t="s">
        <v>31</v>
      </c>
      <c r="F6" s="110" t="s">
        <v>178</v>
      </c>
      <c r="G6" s="111" t="s">
        <v>156</v>
      </c>
    </row>
    <row r="7" spans="2:7" ht="15" customHeight="1">
      <c r="B7" s="112" t="s">
        <v>69</v>
      </c>
      <c r="C7" s="113">
        <v>883.4</v>
      </c>
      <c r="D7" s="113">
        <v>876.2</v>
      </c>
      <c r="E7" s="113">
        <v>865.5</v>
      </c>
      <c r="F7" s="113">
        <v>527.8</v>
      </c>
      <c r="G7" s="113">
        <v>170.8</v>
      </c>
    </row>
    <row r="8" spans="2:7" ht="15">
      <c r="B8" s="109" t="s">
        <v>34</v>
      </c>
      <c r="C8" s="116">
        <v>841.7</v>
      </c>
      <c r="D8" s="116">
        <v>577.4</v>
      </c>
      <c r="E8" s="116">
        <v>1749.9</v>
      </c>
      <c r="F8" s="117">
        <v>458.7</v>
      </c>
      <c r="G8" s="117">
        <v>450.9</v>
      </c>
    </row>
    <row r="9" spans="2:7" ht="15">
      <c r="B9" s="109" t="s">
        <v>35</v>
      </c>
      <c r="C9" s="116">
        <v>20.5</v>
      </c>
      <c r="D9" s="116">
        <v>14.6</v>
      </c>
      <c r="E9" s="116">
        <v>36.8</v>
      </c>
      <c r="F9" s="117">
        <v>29.6</v>
      </c>
      <c r="G9" s="117">
        <v>17.2</v>
      </c>
    </row>
    <row r="10" spans="2:7" ht="15">
      <c r="B10" s="109" t="s">
        <v>36</v>
      </c>
      <c r="C10" s="116">
        <v>100.8</v>
      </c>
      <c r="D10" s="116">
        <v>74.8</v>
      </c>
      <c r="E10" s="116">
        <v>180.7</v>
      </c>
      <c r="F10" s="117">
        <v>106.7</v>
      </c>
      <c r="G10" s="117">
        <v>37.1</v>
      </c>
    </row>
    <row r="11" spans="2:7" ht="15">
      <c r="B11" s="109" t="s">
        <v>38</v>
      </c>
      <c r="C11" s="116">
        <v>152.6</v>
      </c>
      <c r="D11" s="116">
        <v>124.3</v>
      </c>
      <c r="E11" s="116">
        <v>285.8</v>
      </c>
      <c r="F11" s="117">
        <v>111</v>
      </c>
      <c r="G11" s="117">
        <v>18.3</v>
      </c>
    </row>
    <row r="12" spans="2:7" ht="15">
      <c r="B12" s="109" t="s">
        <v>40</v>
      </c>
      <c r="C12" s="116">
        <v>244.2</v>
      </c>
      <c r="D12" s="116">
        <v>207.2</v>
      </c>
      <c r="E12" s="116">
        <v>434.9</v>
      </c>
      <c r="F12" s="117">
        <v>277.9</v>
      </c>
      <c r="G12" s="117">
        <v>50.5</v>
      </c>
    </row>
    <row r="13" spans="2:7" ht="15">
      <c r="B13" s="109" t="s">
        <v>42</v>
      </c>
      <c r="C13" s="116">
        <v>543.6</v>
      </c>
      <c r="D13" s="116">
        <v>478.7</v>
      </c>
      <c r="E13" s="116">
        <v>890.1</v>
      </c>
      <c r="F13" s="117">
        <v>535.8</v>
      </c>
      <c r="G13" s="117">
        <v>121.5</v>
      </c>
    </row>
    <row r="14" spans="2:7" ht="15">
      <c r="B14" s="109" t="s">
        <v>44</v>
      </c>
      <c r="C14" s="116">
        <v>1102</v>
      </c>
      <c r="D14" s="116">
        <v>956.9</v>
      </c>
      <c r="E14" s="116">
        <v>2001.7</v>
      </c>
      <c r="F14" s="117">
        <v>1122.4</v>
      </c>
      <c r="G14" s="117">
        <v>359.4</v>
      </c>
    </row>
    <row r="15" spans="2:7" ht="15">
      <c r="B15" s="109" t="s">
        <v>46</v>
      </c>
      <c r="C15" s="116">
        <v>2340.1</v>
      </c>
      <c r="D15" s="116">
        <v>2154.9</v>
      </c>
      <c r="E15" s="116">
        <v>3321</v>
      </c>
      <c r="F15" s="117">
        <v>3310.9</v>
      </c>
      <c r="G15" s="117">
        <v>831.2</v>
      </c>
    </row>
    <row r="16" spans="2:7" ht="15">
      <c r="B16" s="109" t="s">
        <v>48</v>
      </c>
      <c r="C16" s="116">
        <v>6035.3</v>
      </c>
      <c r="D16" s="116">
        <v>5778.5</v>
      </c>
      <c r="E16" s="116">
        <v>6872.8</v>
      </c>
      <c r="F16" s="117">
        <v>6495.7</v>
      </c>
      <c r="G16" s="117">
        <v>2448.3</v>
      </c>
    </row>
    <row r="17" spans="2:7" ht="15">
      <c r="B17" s="109" t="s">
        <v>50</v>
      </c>
      <c r="C17" s="116">
        <v>16002</v>
      </c>
      <c r="D17" s="116">
        <v>15884.8</v>
      </c>
      <c r="E17" s="116">
        <v>12969.7</v>
      </c>
      <c r="F17" s="117">
        <v>13076.9</v>
      </c>
      <c r="G17" s="117">
        <v>10000</v>
      </c>
    </row>
    <row r="18" spans="2:7" ht="30">
      <c r="B18" s="115" t="s">
        <v>191</v>
      </c>
      <c r="C18" s="155">
        <v>932.9</v>
      </c>
      <c r="D18" s="155">
        <v>890.9</v>
      </c>
      <c r="E18" s="155">
        <v>1229.8</v>
      </c>
      <c r="F18" s="155">
        <v>970.2</v>
      </c>
      <c r="G18" s="155">
        <v>393</v>
      </c>
    </row>
    <row r="19" spans="2:7" ht="67.5" customHeight="1">
      <c r="B19" s="232" t="s">
        <v>198</v>
      </c>
      <c r="C19" s="217"/>
      <c r="D19" s="217"/>
      <c r="E19" s="217"/>
      <c r="F19" s="217"/>
      <c r="G19" s="217"/>
    </row>
    <row r="20" spans="2:7" ht="34.5" customHeight="1">
      <c r="B20" s="233" t="s">
        <v>192</v>
      </c>
      <c r="C20" s="219"/>
      <c r="D20" s="219"/>
      <c r="E20" s="219"/>
      <c r="F20" s="219"/>
      <c r="G20" s="219"/>
    </row>
    <row r="21" spans="2:7" ht="23.25" customHeight="1">
      <c r="B21" s="234" t="s">
        <v>322</v>
      </c>
      <c r="C21" s="235"/>
      <c r="D21" s="235"/>
      <c r="E21" s="235"/>
      <c r="F21" s="235"/>
      <c r="G21" s="235"/>
    </row>
    <row r="22" ht="12.75">
      <c r="B22" s="2"/>
    </row>
  </sheetData>
  <sheetProtection/>
  <mergeCells count="3">
    <mergeCell ref="B19:G19"/>
    <mergeCell ref="B20:G20"/>
    <mergeCell ref="B21:G21"/>
  </mergeCells>
  <printOptions/>
  <pageMargins left="1" right="0.75" top="1" bottom="1" header="0" footer="0"/>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G22"/>
  <sheetViews>
    <sheetView zoomScalePageLayoutView="0" workbookViewId="0" topLeftCell="A1">
      <selection activeCell="A1" sqref="A1"/>
    </sheetView>
  </sheetViews>
  <sheetFormatPr defaultColWidth="9.33203125" defaultRowHeight="12.75"/>
  <cols>
    <col min="1" max="1" width="5.33203125" style="1" customWidth="1"/>
    <col min="2" max="2" width="17.5" style="1" customWidth="1"/>
    <col min="3" max="5" width="12.83203125" style="1" customWidth="1"/>
    <col min="6" max="7" width="16.83203125" style="1" customWidth="1"/>
    <col min="8" max="16384" width="9.33203125" style="1" customWidth="1"/>
  </cols>
  <sheetData>
    <row r="1" spans="1:2" ht="15.75">
      <c r="A1" s="30"/>
      <c r="B1" s="12"/>
    </row>
    <row r="2" spans="2:7" ht="15">
      <c r="B2" s="19" t="s">
        <v>71</v>
      </c>
      <c r="C2" s="20"/>
      <c r="D2" s="20"/>
      <c r="E2" s="19"/>
      <c r="F2" s="20"/>
      <c r="G2" s="20"/>
    </row>
    <row r="3" spans="2:7" ht="15.75">
      <c r="B3" s="21" t="s">
        <v>242</v>
      </c>
      <c r="C3" s="20"/>
      <c r="D3" s="20"/>
      <c r="E3" s="19"/>
      <c r="F3" s="20"/>
      <c r="G3" s="20"/>
    </row>
    <row r="4" spans="2:7" ht="15">
      <c r="B4" s="19" t="s">
        <v>292</v>
      </c>
      <c r="C4" s="20"/>
      <c r="D4" s="20"/>
      <c r="E4" s="19"/>
      <c r="F4" s="20"/>
      <c r="G4" s="20"/>
    </row>
    <row r="5" spans="2:7" ht="15">
      <c r="B5" s="106" t="s">
        <v>154</v>
      </c>
      <c r="C5" s="107" t="s">
        <v>157</v>
      </c>
      <c r="D5" s="108"/>
      <c r="E5" s="108"/>
      <c r="F5" s="108"/>
      <c r="G5" s="62"/>
    </row>
    <row r="6" spans="2:7" ht="15">
      <c r="B6" s="109" t="s">
        <v>155</v>
      </c>
      <c r="C6" s="110" t="s">
        <v>84</v>
      </c>
      <c r="D6" s="110" t="s">
        <v>30</v>
      </c>
      <c r="E6" s="110" t="s">
        <v>31</v>
      </c>
      <c r="F6" s="110" t="s">
        <v>178</v>
      </c>
      <c r="G6" s="111" t="s">
        <v>156</v>
      </c>
    </row>
    <row r="7" spans="2:7" ht="15" customHeight="1">
      <c r="B7" s="112" t="s">
        <v>69</v>
      </c>
      <c r="C7" s="113">
        <v>860.3</v>
      </c>
      <c r="D7" s="113">
        <v>884.7</v>
      </c>
      <c r="E7" s="113">
        <v>733.9</v>
      </c>
      <c r="F7" s="113">
        <v>497</v>
      </c>
      <c r="G7" s="113">
        <v>164.5</v>
      </c>
    </row>
    <row r="8" spans="2:7" ht="15">
      <c r="B8" s="109" t="s">
        <v>34</v>
      </c>
      <c r="C8" s="116">
        <v>676.2</v>
      </c>
      <c r="D8" s="116">
        <v>501</v>
      </c>
      <c r="E8" s="116">
        <v>1170.8</v>
      </c>
      <c r="F8" s="117">
        <v>611.6</v>
      </c>
      <c r="G8" s="117">
        <v>543.5</v>
      </c>
    </row>
    <row r="9" spans="2:7" ht="15">
      <c r="B9" s="109" t="s">
        <v>35</v>
      </c>
      <c r="C9" s="116">
        <v>14.8</v>
      </c>
      <c r="D9" s="116">
        <v>12.5</v>
      </c>
      <c r="E9" s="116">
        <v>20</v>
      </c>
      <c r="F9" s="117">
        <v>20.1</v>
      </c>
      <c r="G9" s="117">
        <v>6.9</v>
      </c>
    </row>
    <row r="10" spans="2:7" ht="15">
      <c r="B10" s="109" t="s">
        <v>36</v>
      </c>
      <c r="C10" s="116">
        <v>39.6</v>
      </c>
      <c r="D10" s="116">
        <v>32</v>
      </c>
      <c r="E10" s="116">
        <v>62.9</v>
      </c>
      <c r="F10" s="117">
        <v>27.4</v>
      </c>
      <c r="G10" s="117">
        <v>24.1</v>
      </c>
    </row>
    <row r="11" spans="2:7" ht="15">
      <c r="B11" s="109" t="s">
        <v>38</v>
      </c>
      <c r="C11" s="116">
        <v>74.8</v>
      </c>
      <c r="D11" s="116">
        <v>66.9</v>
      </c>
      <c r="E11" s="116">
        <v>112.4</v>
      </c>
      <c r="F11" s="117">
        <v>110.3</v>
      </c>
      <c r="G11" s="117">
        <v>12.2</v>
      </c>
    </row>
    <row r="12" spans="2:7" ht="15">
      <c r="B12" s="109" t="s">
        <v>40</v>
      </c>
      <c r="C12" s="116">
        <v>142.1</v>
      </c>
      <c r="D12" s="116">
        <v>121.5</v>
      </c>
      <c r="E12" s="116">
        <v>224.6</v>
      </c>
      <c r="F12" s="117">
        <v>235.5</v>
      </c>
      <c r="G12" s="117">
        <v>34.8</v>
      </c>
    </row>
    <row r="13" spans="2:7" ht="15">
      <c r="B13" s="109" t="s">
        <v>42</v>
      </c>
      <c r="C13" s="116">
        <v>335.8</v>
      </c>
      <c r="D13" s="116">
        <v>284</v>
      </c>
      <c r="E13" s="116">
        <v>623.1</v>
      </c>
      <c r="F13" s="117">
        <v>373.6</v>
      </c>
      <c r="G13" s="117">
        <v>96.7</v>
      </c>
    </row>
    <row r="14" spans="2:7" ht="15">
      <c r="B14" s="109" t="s">
        <v>44</v>
      </c>
      <c r="C14" s="116">
        <v>700.2</v>
      </c>
      <c r="D14" s="116">
        <v>620.2</v>
      </c>
      <c r="E14" s="116">
        <v>1100.4</v>
      </c>
      <c r="F14" s="117">
        <v>897.2</v>
      </c>
      <c r="G14" s="117">
        <v>291</v>
      </c>
    </row>
    <row r="15" spans="2:7" ht="15">
      <c r="B15" s="109" t="s">
        <v>46</v>
      </c>
      <c r="C15" s="116">
        <v>1640.5</v>
      </c>
      <c r="D15" s="116">
        <v>1527</v>
      </c>
      <c r="E15" s="116">
        <v>2156</v>
      </c>
      <c r="F15" s="117">
        <v>2018.1</v>
      </c>
      <c r="G15" s="117">
        <v>790.4</v>
      </c>
    </row>
    <row r="16" spans="2:7" ht="15">
      <c r="B16" s="109" t="s">
        <v>48</v>
      </c>
      <c r="C16" s="116">
        <v>4338.2</v>
      </c>
      <c r="D16" s="116">
        <v>4150.2</v>
      </c>
      <c r="E16" s="116">
        <v>5003</v>
      </c>
      <c r="F16" s="117">
        <v>5469.7</v>
      </c>
      <c r="G16" s="117">
        <v>1984.6</v>
      </c>
    </row>
    <row r="17" spans="2:7" ht="15">
      <c r="B17" s="109" t="s">
        <v>50</v>
      </c>
      <c r="C17" s="116">
        <v>13138.1</v>
      </c>
      <c r="D17" s="116">
        <v>13097.4</v>
      </c>
      <c r="E17" s="116">
        <v>11455.7</v>
      </c>
      <c r="F17" s="117">
        <v>11236</v>
      </c>
      <c r="G17" s="117">
        <v>7657.7</v>
      </c>
    </row>
    <row r="18" spans="2:7" ht="30">
      <c r="B18" s="115" t="s">
        <v>191</v>
      </c>
      <c r="C18" s="155">
        <v>664.1</v>
      </c>
      <c r="D18" s="155">
        <v>638.5</v>
      </c>
      <c r="E18" s="155">
        <v>822.6</v>
      </c>
      <c r="F18" s="155">
        <v>751.1</v>
      </c>
      <c r="G18" s="155">
        <v>317.9</v>
      </c>
    </row>
    <row r="19" spans="2:7" ht="67.5" customHeight="1">
      <c r="B19" s="232" t="s">
        <v>198</v>
      </c>
      <c r="C19" s="217"/>
      <c r="D19" s="217"/>
      <c r="E19" s="217"/>
      <c r="F19" s="217"/>
      <c r="G19" s="217"/>
    </row>
    <row r="20" spans="2:7" ht="34.5" customHeight="1">
      <c r="B20" s="233" t="s">
        <v>192</v>
      </c>
      <c r="C20" s="219"/>
      <c r="D20" s="219"/>
      <c r="E20" s="219"/>
      <c r="F20" s="219"/>
      <c r="G20" s="219"/>
    </row>
    <row r="21" spans="2:7" ht="22.5" customHeight="1">
      <c r="B21" s="234" t="s">
        <v>322</v>
      </c>
      <c r="C21" s="235"/>
      <c r="D21" s="235"/>
      <c r="E21" s="235"/>
      <c r="F21" s="235"/>
      <c r="G21" s="235"/>
    </row>
    <row r="22" ht="12.75">
      <c r="B22" s="2"/>
    </row>
  </sheetData>
  <sheetProtection/>
  <mergeCells count="3">
    <mergeCell ref="B19:G19"/>
    <mergeCell ref="B20:G20"/>
    <mergeCell ref="B21:G21"/>
  </mergeCells>
  <printOptions/>
  <pageMargins left="1" right="0.75" top="1" bottom="1" header="0" footer="0"/>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F40"/>
  <sheetViews>
    <sheetView zoomScalePageLayoutView="0" workbookViewId="0" topLeftCell="A1">
      <selection activeCell="A1" sqref="A1"/>
    </sheetView>
  </sheetViews>
  <sheetFormatPr defaultColWidth="9.33203125" defaultRowHeight="12.75"/>
  <cols>
    <col min="1" max="1" width="5.16015625" style="1" customWidth="1"/>
    <col min="2" max="2" width="16.83203125" style="1" customWidth="1"/>
    <col min="3" max="4" width="12.83203125" style="1" customWidth="1"/>
    <col min="5" max="5" width="15.5" style="1" customWidth="1"/>
    <col min="6" max="6" width="12.83203125" style="1" customWidth="1"/>
    <col min="7" max="16384" width="9.33203125" style="1" customWidth="1"/>
  </cols>
  <sheetData>
    <row r="1" spans="1:2" ht="15.75">
      <c r="A1" s="30"/>
      <c r="B1" s="12"/>
    </row>
    <row r="2" spans="2:6" ht="15">
      <c r="B2" s="31" t="s">
        <v>72</v>
      </c>
      <c r="C2" s="20"/>
      <c r="D2" s="20"/>
      <c r="E2" s="20"/>
      <c r="F2" s="20"/>
    </row>
    <row r="3" spans="2:6" ht="15.75">
      <c r="B3" s="32" t="s">
        <v>243</v>
      </c>
      <c r="C3" s="20"/>
      <c r="D3" s="20"/>
      <c r="E3" s="20"/>
      <c r="F3" s="20"/>
    </row>
    <row r="4" spans="2:6" ht="15">
      <c r="B4" s="31" t="s">
        <v>290</v>
      </c>
      <c r="C4" s="20"/>
      <c r="D4" s="20"/>
      <c r="E4" s="20"/>
      <c r="F4" s="20"/>
    </row>
    <row r="5" spans="2:6" ht="15">
      <c r="B5" s="31" t="s">
        <v>323</v>
      </c>
      <c r="C5" s="20"/>
      <c r="D5" s="20"/>
      <c r="E5" s="20"/>
      <c r="F5" s="20"/>
    </row>
    <row r="6" spans="2:6" ht="15">
      <c r="B6" s="59" t="s">
        <v>158</v>
      </c>
      <c r="C6" s="82"/>
      <c r="D6" s="220" t="s">
        <v>169</v>
      </c>
      <c r="E6" s="61" t="s">
        <v>112</v>
      </c>
      <c r="F6" s="82"/>
    </row>
    <row r="7" spans="2:6" ht="15">
      <c r="B7" s="63" t="s">
        <v>107</v>
      </c>
      <c r="C7" s="83" t="s">
        <v>108</v>
      </c>
      <c r="D7" s="221"/>
      <c r="E7" s="63" t="s">
        <v>107</v>
      </c>
      <c r="F7" s="33" t="s">
        <v>108</v>
      </c>
    </row>
    <row r="8" spans="2:6" ht="15">
      <c r="B8" s="118">
        <v>47.6</v>
      </c>
      <c r="C8" s="119">
        <v>50.6</v>
      </c>
      <c r="D8" s="207">
        <v>1901</v>
      </c>
      <c r="E8" s="189">
        <v>53.4</v>
      </c>
      <c r="F8" s="190">
        <v>55.1</v>
      </c>
    </row>
    <row r="9" spans="2:6" ht="15">
      <c r="B9" s="118">
        <v>48.4</v>
      </c>
      <c r="C9" s="119">
        <v>51.8</v>
      </c>
      <c r="D9" s="207">
        <v>1910</v>
      </c>
      <c r="E9" s="189">
        <v>53.9</v>
      </c>
      <c r="F9" s="190">
        <v>56.2</v>
      </c>
    </row>
    <row r="10" spans="2:6" ht="15">
      <c r="B10" s="118">
        <v>53.6</v>
      </c>
      <c r="C10" s="119">
        <v>54.6</v>
      </c>
      <c r="D10" s="207">
        <v>1920</v>
      </c>
      <c r="E10" s="191">
        <v>55.1</v>
      </c>
      <c r="F10" s="192">
        <v>56</v>
      </c>
    </row>
    <row r="11" spans="2:6" ht="15">
      <c r="B11" s="118">
        <v>58.1</v>
      </c>
      <c r="C11" s="119">
        <v>61.6</v>
      </c>
      <c r="D11" s="207">
        <v>1930</v>
      </c>
      <c r="E11" s="191">
        <v>59.8</v>
      </c>
      <c r="F11" s="192">
        <v>62.8</v>
      </c>
    </row>
    <row r="12" spans="2:6" ht="15">
      <c r="B12" s="118">
        <v>60.8</v>
      </c>
      <c r="C12" s="119">
        <v>65.2</v>
      </c>
      <c r="D12" s="207">
        <v>1940</v>
      </c>
      <c r="E12" s="191">
        <v>63.4</v>
      </c>
      <c r="F12" s="192">
        <v>64.4</v>
      </c>
    </row>
    <row r="13" spans="2:6" ht="15">
      <c r="B13" s="118">
        <v>65.6</v>
      </c>
      <c r="C13" s="119">
        <v>71.1</v>
      </c>
      <c r="D13" s="207">
        <v>1950</v>
      </c>
      <c r="E13" s="189">
        <v>65.7</v>
      </c>
      <c r="F13" s="190">
        <v>71.2</v>
      </c>
    </row>
    <row r="14" spans="2:6" ht="15">
      <c r="B14" s="118">
        <v>66.6</v>
      </c>
      <c r="C14" s="119">
        <v>73.1</v>
      </c>
      <c r="D14" s="207">
        <v>1960</v>
      </c>
      <c r="E14" s="189">
        <v>67.1</v>
      </c>
      <c r="F14" s="190">
        <v>73.3</v>
      </c>
    </row>
    <row r="15" spans="2:6" ht="15">
      <c r="B15" s="118">
        <v>67.1</v>
      </c>
      <c r="C15" s="119">
        <v>74.7</v>
      </c>
      <c r="D15" s="207">
        <v>1970</v>
      </c>
      <c r="E15" s="189">
        <v>67.2</v>
      </c>
      <c r="F15" s="190">
        <v>74.6</v>
      </c>
    </row>
    <row r="16" spans="2:6" ht="15">
      <c r="B16" s="118">
        <v>70</v>
      </c>
      <c r="C16" s="119">
        <v>77.4</v>
      </c>
      <c r="D16" s="207">
        <v>1980</v>
      </c>
      <c r="E16" s="189">
        <v>70</v>
      </c>
      <c r="F16" s="190">
        <v>76.9</v>
      </c>
    </row>
    <row r="17" spans="2:6" ht="15">
      <c r="B17" s="207">
        <v>71.8</v>
      </c>
      <c r="C17" s="208">
        <v>78.8</v>
      </c>
      <c r="D17" s="207">
        <v>1990</v>
      </c>
      <c r="E17" s="189">
        <v>71.8</v>
      </c>
      <c r="F17" s="190">
        <v>78.1</v>
      </c>
    </row>
    <row r="18" spans="2:6" ht="15">
      <c r="B18" s="118">
        <v>72</v>
      </c>
      <c r="C18" s="208">
        <v>78.9</v>
      </c>
      <c r="D18" s="207">
        <v>1991</v>
      </c>
      <c r="E18" s="189">
        <v>71.8</v>
      </c>
      <c r="F18" s="190">
        <v>78.1</v>
      </c>
    </row>
    <row r="19" spans="2:6" ht="15">
      <c r="B19" s="118">
        <v>72.3</v>
      </c>
      <c r="C19" s="119">
        <v>79.1</v>
      </c>
      <c r="D19" s="207">
        <v>1992</v>
      </c>
      <c r="E19" s="189">
        <v>72.2</v>
      </c>
      <c r="F19" s="190">
        <v>78.5</v>
      </c>
    </row>
    <row r="20" spans="2:6" ht="15">
      <c r="B20" s="118">
        <v>72.2</v>
      </c>
      <c r="C20" s="119">
        <v>78.8</v>
      </c>
      <c r="D20" s="207">
        <v>1993</v>
      </c>
      <c r="E20" s="189">
        <v>71.2</v>
      </c>
      <c r="F20" s="193">
        <v>78.3</v>
      </c>
    </row>
    <row r="21" spans="2:6" ht="15">
      <c r="B21" s="118">
        <v>72.4</v>
      </c>
      <c r="C21" s="119">
        <v>79</v>
      </c>
      <c r="D21" s="86">
        <v>1994</v>
      </c>
      <c r="E21" s="194">
        <v>72.3</v>
      </c>
      <c r="F21" s="190">
        <v>78.4</v>
      </c>
    </row>
    <row r="22" spans="2:6" ht="15">
      <c r="B22" s="121">
        <v>72.5</v>
      </c>
      <c r="C22" s="120">
        <v>78.9</v>
      </c>
      <c r="D22" s="86">
        <v>1995</v>
      </c>
      <c r="E22" s="189">
        <v>72.6</v>
      </c>
      <c r="F22" s="190">
        <v>78.5</v>
      </c>
    </row>
    <row r="23" spans="2:6" ht="15">
      <c r="B23" s="121">
        <v>73.1</v>
      </c>
      <c r="C23" s="120">
        <v>79.1</v>
      </c>
      <c r="D23" s="86">
        <v>1996</v>
      </c>
      <c r="E23" s="189">
        <v>73</v>
      </c>
      <c r="F23" s="190">
        <v>78.7</v>
      </c>
    </row>
    <row r="24" spans="2:6" ht="15">
      <c r="B24" s="121">
        <v>73.6</v>
      </c>
      <c r="C24" s="120">
        <v>79.4</v>
      </c>
      <c r="D24" s="86">
        <v>1997</v>
      </c>
      <c r="E24" s="189">
        <v>73.3</v>
      </c>
      <c r="F24" s="190">
        <v>78.9</v>
      </c>
    </row>
    <row r="25" spans="2:6" ht="15">
      <c r="B25" s="121">
        <v>73.8</v>
      </c>
      <c r="C25" s="120">
        <v>79.5</v>
      </c>
      <c r="D25" s="86">
        <v>1998</v>
      </c>
      <c r="E25" s="189">
        <v>73.3</v>
      </c>
      <c r="F25" s="190">
        <v>78.9</v>
      </c>
    </row>
    <row r="26" spans="2:6" ht="15">
      <c r="B26" s="121">
        <v>73.9</v>
      </c>
      <c r="C26" s="120">
        <v>79.4</v>
      </c>
      <c r="D26" s="86">
        <v>1999</v>
      </c>
      <c r="E26" s="189">
        <v>73.4</v>
      </c>
      <c r="F26" s="190">
        <v>78.8</v>
      </c>
    </row>
    <row r="27" spans="2:6" ht="15">
      <c r="B27" s="118">
        <v>74.1</v>
      </c>
      <c r="C27" s="118">
        <v>79.3</v>
      </c>
      <c r="D27" s="86">
        <v>2000</v>
      </c>
      <c r="E27" s="190">
        <v>73.7</v>
      </c>
      <c r="F27" s="190">
        <v>78.8</v>
      </c>
    </row>
    <row r="28" spans="2:6" ht="15">
      <c r="B28" s="118">
        <v>74.3</v>
      </c>
      <c r="C28" s="118">
        <v>79.5</v>
      </c>
      <c r="D28" s="86">
        <v>2001</v>
      </c>
      <c r="E28" s="190">
        <v>74</v>
      </c>
      <c r="F28" s="190">
        <v>79.1</v>
      </c>
    </row>
    <row r="29" spans="2:6" ht="15">
      <c r="B29" s="118">
        <v>74.4</v>
      </c>
      <c r="C29" s="118">
        <v>79.6</v>
      </c>
      <c r="D29" s="86">
        <v>2002</v>
      </c>
      <c r="E29" s="190">
        <v>74.1</v>
      </c>
      <c r="F29" s="190">
        <v>79</v>
      </c>
    </row>
    <row r="30" spans="2:6" ht="15">
      <c r="B30" s="118">
        <v>74.5</v>
      </c>
      <c r="C30" s="118">
        <v>79.7</v>
      </c>
      <c r="D30" s="86">
        <v>2003</v>
      </c>
      <c r="E30" s="190">
        <v>74.3</v>
      </c>
      <c r="F30" s="190">
        <v>79.3</v>
      </c>
    </row>
    <row r="31" spans="2:6" ht="15">
      <c r="B31" s="118">
        <v>75</v>
      </c>
      <c r="C31" s="118">
        <v>80.1</v>
      </c>
      <c r="D31" s="86">
        <v>2004</v>
      </c>
      <c r="E31" s="190">
        <v>74.7</v>
      </c>
      <c r="F31" s="190">
        <v>79.5</v>
      </c>
    </row>
    <row r="32" spans="2:6" ht="15">
      <c r="B32" s="118">
        <v>75</v>
      </c>
      <c r="C32" s="118">
        <v>80.1</v>
      </c>
      <c r="D32" s="86">
        <v>2005</v>
      </c>
      <c r="E32" s="190">
        <v>74.6</v>
      </c>
      <c r="F32" s="190">
        <v>79.3</v>
      </c>
    </row>
    <row r="33" spans="2:6" ht="15">
      <c r="B33" s="118">
        <v>75.2</v>
      </c>
      <c r="C33" s="118">
        <v>80.3</v>
      </c>
      <c r="D33" s="86">
        <v>2006</v>
      </c>
      <c r="E33" s="190">
        <v>74.8</v>
      </c>
      <c r="F33" s="190">
        <v>79.6</v>
      </c>
    </row>
    <row r="34" spans="2:6" ht="15">
      <c r="B34" s="118">
        <v>75.5</v>
      </c>
      <c r="C34" s="118">
        <v>80.6</v>
      </c>
      <c r="D34" s="86">
        <v>2007</v>
      </c>
      <c r="E34" s="193">
        <v>74.9</v>
      </c>
      <c r="F34" s="193">
        <v>79.8</v>
      </c>
    </row>
    <row r="35" spans="2:6" ht="15">
      <c r="B35" s="118">
        <v>75.6</v>
      </c>
      <c r="C35" s="118">
        <v>80.6</v>
      </c>
      <c r="D35" s="86">
        <v>2008</v>
      </c>
      <c r="E35" s="193">
        <v>75.1</v>
      </c>
      <c r="F35" s="187">
        <v>79.8</v>
      </c>
    </row>
    <row r="36" spans="2:6" ht="15">
      <c r="B36" s="118">
        <v>76</v>
      </c>
      <c r="C36" s="118">
        <v>80.9</v>
      </c>
      <c r="D36" s="86">
        <v>2009</v>
      </c>
      <c r="E36" s="193">
        <v>75.4</v>
      </c>
      <c r="F36" s="187">
        <v>80.1</v>
      </c>
    </row>
    <row r="37" spans="2:6" ht="15">
      <c r="B37" s="122"/>
      <c r="C37" s="122"/>
      <c r="D37" s="63"/>
      <c r="E37" s="123"/>
      <c r="F37" s="123"/>
    </row>
    <row r="38" spans="2:6" ht="12.75">
      <c r="B38" s="236" t="s">
        <v>179</v>
      </c>
      <c r="C38" s="217"/>
      <c r="D38" s="217"/>
      <c r="E38" s="217"/>
      <c r="F38" s="217"/>
    </row>
    <row r="39" spans="2:6" ht="33" customHeight="1">
      <c r="B39" s="218" t="s">
        <v>324</v>
      </c>
      <c r="C39" s="219"/>
      <c r="D39" s="219"/>
      <c r="E39" s="219"/>
      <c r="F39" s="219"/>
    </row>
    <row r="40" ht="12.75">
      <c r="B40" s="13"/>
    </row>
  </sheetData>
  <sheetProtection/>
  <mergeCells count="3">
    <mergeCell ref="D6:D7"/>
    <mergeCell ref="B38:F38"/>
    <mergeCell ref="B39:F39"/>
  </mergeCells>
  <printOptions horizontalCentered="1"/>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osr</dc:creator>
  <cp:keywords/>
  <dc:description/>
  <cp:lastModifiedBy>Lindsey Myers</cp:lastModifiedBy>
  <cp:lastPrinted>2010-12-08T14:30:05Z</cp:lastPrinted>
  <dcterms:created xsi:type="dcterms:W3CDTF">1999-10-11T17:35:34Z</dcterms:created>
  <dcterms:modified xsi:type="dcterms:W3CDTF">2015-05-27T15:41:32Z</dcterms:modified>
  <cp:category/>
  <cp:version/>
  <cp:contentType/>
  <cp:contentStatus/>
</cp:coreProperties>
</file>