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30" windowWidth="9690" windowHeight="6105" tabRatio="856" activeTab="0"/>
  </bookViews>
  <sheets>
    <sheet name="List of Tables" sheetId="1" r:id="rId1"/>
    <sheet name="Overview" sheetId="2" r:id="rId2"/>
    <sheet name="TAB101" sheetId="3" r:id="rId3"/>
    <sheet name="TAB102" sheetId="4" r:id="rId4"/>
    <sheet name="TAB103" sheetId="5" r:id="rId5"/>
    <sheet name="TAB104" sheetId="6" r:id="rId6"/>
    <sheet name="TAB105" sheetId="7" r:id="rId7"/>
    <sheet name="TAB106" sheetId="8" r:id="rId8"/>
    <sheet name="TAB107" sheetId="9" r:id="rId9"/>
    <sheet name="TAB108" sheetId="10" r:id="rId10"/>
    <sheet name="TAB109" sheetId="11" r:id="rId11"/>
    <sheet name="TAB110" sheetId="12" r:id="rId12"/>
    <sheet name="TAB112" sheetId="13" r:id="rId13"/>
    <sheet name="TAB112 A" sheetId="14" r:id="rId14"/>
    <sheet name="TAB112 B" sheetId="15" r:id="rId15"/>
    <sheet name="TAB112 C" sheetId="16" r:id="rId16"/>
    <sheet name="TAB113" sheetId="17" r:id="rId17"/>
    <sheet name="TAB113 A" sheetId="18" state="hidden" r:id="rId18"/>
    <sheet name="TAB114" sheetId="19" state="hidden" r:id="rId19"/>
    <sheet name="TAB115" sheetId="20" r:id="rId20"/>
    <sheet name="TAB115 A" sheetId="21" r:id="rId21"/>
    <sheet name="TAB115 B" sheetId="22" r:id="rId22"/>
    <sheet name="TAB115 C" sheetId="23" r:id="rId23"/>
    <sheet name="TAB116" sheetId="24" r:id="rId24"/>
    <sheet name="TAB116 A" sheetId="25" r:id="rId25"/>
    <sheet name="TAB117" sheetId="26" r:id="rId26"/>
    <sheet name="TAB118" sheetId="27" r:id="rId27"/>
  </sheets>
  <definedNames>
    <definedName name="_xlnm.Print_Area" localSheetId="0">'List of Tables'!$A$4:$B$84</definedName>
    <definedName name="_xlnm.Print_Area" localSheetId="1">'Overview'!$A$1:$C$18</definedName>
    <definedName name="_xlnm.Print_Area" localSheetId="2">'TAB101'!$B$2:$F$44</definedName>
    <definedName name="_xlnm.Print_Area" localSheetId="3">'TAB102'!$B$2:$R$20</definedName>
    <definedName name="_xlnm.Print_Area" localSheetId="4">'TAB103'!$B$2:$D$44</definedName>
    <definedName name="_xlnm.Print_Area" localSheetId="5">'TAB104'!$A$2:$D$42</definedName>
    <definedName name="_xlnm.Print_Area" localSheetId="6">'TAB105'!$B$2:$H$16</definedName>
    <definedName name="_xlnm.Print_Area" localSheetId="7">'TAB106'!$B$2:$R$20</definedName>
    <definedName name="_xlnm.Print_Area" localSheetId="8">'TAB107'!$B$2:$J$20</definedName>
    <definedName name="_xlnm.Print_Area" localSheetId="9">'TAB108'!$B$2:$R$16</definedName>
    <definedName name="_xlnm.Print_Area" localSheetId="10">'TAB109'!$B$2:$R$16</definedName>
    <definedName name="_xlnm.Print_Area" localSheetId="11">'TAB110'!$B$2:$R$24</definedName>
    <definedName name="_xlnm.Print_Area" localSheetId="12">'TAB112'!$B$2:$R$24</definedName>
    <definedName name="_xlnm.Print_Area" localSheetId="13">'TAB112 A'!$1:$22</definedName>
    <definedName name="_xlnm.Print_Area" localSheetId="15">'TAB112 C'!$1:$21</definedName>
    <definedName name="_xlnm.Print_Area" localSheetId="16">'TAB113'!$B$2:$R$28</definedName>
    <definedName name="_xlnm.Print_Area" localSheetId="17">'TAB113 A'!$B$2:$P$24</definedName>
    <definedName name="_xlnm.Print_Area" localSheetId="18">'TAB114'!$B$2:$P$23</definedName>
    <definedName name="_xlnm.Print_Area" localSheetId="19">'TAB115'!$B$2:$R$28</definedName>
    <definedName name="_xlnm.Print_Area" localSheetId="20">'TAB115 A'!$B$2:$R$30</definedName>
    <definedName name="_xlnm.Print_Area" localSheetId="21">'TAB115 B'!$B$2:$P$31</definedName>
    <definedName name="_xlnm.Print_Area" localSheetId="22">'TAB115 C'!$B$2:$P$28</definedName>
    <definedName name="_xlnm.Print_Area" localSheetId="23">'TAB116'!$B$2:$R$22</definedName>
    <definedName name="_xlnm.Print_Area" localSheetId="24">'TAB116 A'!$B$2:$P$22</definedName>
    <definedName name="_xlnm.Print_Area" localSheetId="25">'TAB117'!$A$2:$G$45</definedName>
    <definedName name="_xlnm.Print_Titles" localSheetId="0">'List of Tables'!$2:$3</definedName>
  </definedNames>
  <calcPr fullCalcOnLoad="1"/>
</workbook>
</file>

<file path=xl/sharedStrings.xml><?xml version="1.0" encoding="utf-8"?>
<sst xmlns="http://schemas.openxmlformats.org/spreadsheetml/2006/main" count="1154" uniqueCount="327">
  <si>
    <t>Note:      Records of other race or with race not stated are included only in the "All Races" column. Asterisk (*) indicates that the data do not meet standards or reliability or precision.</t>
  </si>
  <si>
    <t>by Race and Ancestry of Mother</t>
  </si>
  <si>
    <t>Numbers and Percents of Live Births With Abnormal Conditions</t>
  </si>
  <si>
    <t>Live Births</t>
  </si>
  <si>
    <t>Sets of Twins</t>
  </si>
  <si>
    <t>Sets of Triplets</t>
  </si>
  <si>
    <t>Sets of 4 or More</t>
  </si>
  <si>
    <t>Total Resident Live Births</t>
  </si>
  <si>
    <t>Resident Live Births per Day</t>
  </si>
  <si>
    <t>Low Birthweight Live Births</t>
  </si>
  <si>
    <t>Live Births with No Prenatal Care</t>
  </si>
  <si>
    <t>Live Born Sets of Twins</t>
  </si>
  <si>
    <t>Live Born Sets of Triplets</t>
  </si>
  <si>
    <t>Live Born Multiple Births of Four or More</t>
  </si>
  <si>
    <t>Male Live Births per 100 Female Live Births</t>
  </si>
  <si>
    <t>Total Resident Fetal Deaths</t>
  </si>
  <si>
    <t>Table 1.1</t>
  </si>
  <si>
    <t>Live Births and Crude Birth Rates</t>
  </si>
  <si>
    <t>Michigan and United States Residents</t>
  </si>
  <si>
    <t>United States</t>
  </si>
  <si>
    <t>Michigan</t>
  </si>
  <si>
    <t>Number</t>
  </si>
  <si>
    <t>Rate</t>
  </si>
  <si>
    <t>Year</t>
  </si>
  <si>
    <t>---</t>
  </si>
  <si>
    <t>1900</t>
  </si>
  <si>
    <t>2,618,000</t>
  </si>
  <si>
    <t>1930</t>
  </si>
  <si>
    <t>4,257,850</t>
  </si>
  <si>
    <t>1960</t>
  </si>
  <si>
    <t>3,731,386</t>
  </si>
  <si>
    <t>1970</t>
  </si>
  <si>
    <t>3,612,258</t>
  </si>
  <si>
    <t>1980</t>
  </si>
  <si>
    <t>4,158,212</t>
  </si>
  <si>
    <t>1990</t>
  </si>
  <si>
    <t>4,110,907</t>
  </si>
  <si>
    <t>1991</t>
  </si>
  <si>
    <t>4,065,014</t>
  </si>
  <si>
    <t>1992</t>
  </si>
  <si>
    <t>1993</t>
  </si>
  <si>
    <t>Table 1.2</t>
  </si>
  <si>
    <t>Live Births and Percent Distribution by Age, Race and Ancestry of Mother,</t>
  </si>
  <si>
    <t>Race</t>
  </si>
  <si>
    <t>Ancestry</t>
  </si>
  <si>
    <t>All Races</t>
  </si>
  <si>
    <t>White</t>
  </si>
  <si>
    <t>Black</t>
  </si>
  <si>
    <t>Amer. Indian</t>
  </si>
  <si>
    <t>Asian &amp; P.I.</t>
  </si>
  <si>
    <t>All Other Races</t>
  </si>
  <si>
    <t>Hispanic</t>
  </si>
  <si>
    <t>%</t>
  </si>
  <si>
    <t>All Other</t>
  </si>
  <si>
    <t>Unknown</t>
  </si>
  <si>
    <t>&lt; 15</t>
  </si>
  <si>
    <t>15-19</t>
  </si>
  <si>
    <t>20-24</t>
  </si>
  <si>
    <t>25-29</t>
  </si>
  <si>
    <t>30-34</t>
  </si>
  <si>
    <t>35-39</t>
  </si>
  <si>
    <t>40 +</t>
  </si>
  <si>
    <t xml:space="preserve">    Total</t>
  </si>
  <si>
    <t>-</t>
  </si>
  <si>
    <t>Total</t>
  </si>
  <si>
    <t>*</t>
  </si>
  <si>
    <t>Table 1.3</t>
  </si>
  <si>
    <t>Fertility Rates</t>
  </si>
  <si>
    <t>Table 1.4</t>
  </si>
  <si>
    <t>Fertility Rates by Race of Mother</t>
  </si>
  <si>
    <t xml:space="preserve">   Fertility Rate</t>
  </si>
  <si>
    <t>Table 1.5</t>
  </si>
  <si>
    <t>Prior Live Birth</t>
  </si>
  <si>
    <t xml:space="preserve">  Total</t>
  </si>
  <si>
    <t xml:space="preserve">  &lt; 1</t>
  </si>
  <si>
    <t xml:space="preserve">  1 - 2</t>
  </si>
  <si>
    <t xml:space="preserve">  2 - 3</t>
  </si>
  <si>
    <t xml:space="preserve">  3 - 5</t>
  </si>
  <si>
    <t xml:space="preserve">  5 +</t>
  </si>
  <si>
    <t>Table 1.6</t>
  </si>
  <si>
    <t>Beginning in the First Trimester by Age, Race and Ancestry of Mother</t>
  </si>
  <si>
    <t>Asian  &amp; P.I.</t>
  </si>
  <si>
    <t>&lt;15</t>
  </si>
  <si>
    <t>40+</t>
  </si>
  <si>
    <t>Table 1.7</t>
  </si>
  <si>
    <t>Live Births and Birth Ratios with No Prenatal Care by Age and Race of Mother</t>
  </si>
  <si>
    <t>Ratio</t>
  </si>
  <si>
    <t>Adequate</t>
  </si>
  <si>
    <t>Intermediate</t>
  </si>
  <si>
    <t>Inadequate</t>
  </si>
  <si>
    <t>Table 1.10</t>
  </si>
  <si>
    <t xml:space="preserve"> Asian &amp; P.I.</t>
  </si>
  <si>
    <t>Table 1.9</t>
  </si>
  <si>
    <t>Numbers and Percents of Live Births by Birth Weight, Race and Ancestry of Mother,</t>
  </si>
  <si>
    <t>&lt;750</t>
  </si>
  <si>
    <t>750 - 1,499</t>
  </si>
  <si>
    <t>2,500+</t>
  </si>
  <si>
    <t xml:space="preserve"> by Level of Prenatal Care, Race and Ancestry of Mother,</t>
  </si>
  <si>
    <t>Rank the complications 1,000 and greater.</t>
  </si>
  <si>
    <t>Table 1.12</t>
  </si>
  <si>
    <t>Numbers and Percents of Live Births by</t>
  </si>
  <si>
    <t>Complications of Labor/Delivery, Race and Ancestry of Mother</t>
  </si>
  <si>
    <t>Total Live Births</t>
  </si>
  <si>
    <t>Table 1.13</t>
  </si>
  <si>
    <t>Numbers and Percents of Live Births by Maternal Risk Factors, Race and Ancestry of Mother</t>
  </si>
  <si>
    <t xml:space="preserve">      Race</t>
  </si>
  <si>
    <t>Table 1.14</t>
  </si>
  <si>
    <t>Numbers and Percents of Live Births by Medical Risk Factors, Race and Ancestry of Mother</t>
  </si>
  <si>
    <t xml:space="preserve">  Race</t>
  </si>
  <si>
    <t>Risk Factors</t>
  </si>
  <si>
    <t xml:space="preserve">Amer. Indian      </t>
  </si>
  <si>
    <t>Hypertension, pregnancy-associated</t>
  </si>
  <si>
    <t>Diabetes</t>
  </si>
  <si>
    <t>Previous infant 4000+ grams</t>
  </si>
  <si>
    <t>Herpes</t>
  </si>
  <si>
    <t>RH Sensitive</t>
  </si>
  <si>
    <t>Hypertension, chronic</t>
  </si>
  <si>
    <t>Table 1.15</t>
  </si>
  <si>
    <t>Numbers and Percents of Live Births by Method of Delivery, Race and Ancestry of Mother</t>
  </si>
  <si>
    <t>Table 1.16</t>
  </si>
  <si>
    <t xml:space="preserve">   Abnormal Conditions</t>
  </si>
  <si>
    <t>Table 1.17</t>
  </si>
  <si>
    <t>Live Births by Plurality</t>
  </si>
  <si>
    <t>Table 1.18</t>
  </si>
  <si>
    <t>Table 1.8</t>
  </si>
  <si>
    <t>All Race</t>
  </si>
  <si>
    <t>Previous preterm or small-for-gestational age infant</t>
  </si>
  <si>
    <t>Median Age at Last Birthday</t>
  </si>
  <si>
    <t>Note:      Totals may not add to 100 percent due to rounding. Records with race not stated are included only in the "All Races" column. Asterisk (*) indicates that the data do not meet standards of reliability or precision.  Records with age not stated are included only in the "Total" row.</t>
  </si>
  <si>
    <t>Care should be taken drawing inferences from rates based on small numbers of events or a small population base. These rates tend to exhibit considerable variation which may negate their usefulness for comparative purposes.</t>
  </si>
  <si>
    <t>Note:  Fertility rates are live births per 1,000 female population ages 15-44.</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</si>
  <si>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</si>
  <si>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Note:      Percents are calculated by using the numbers in Table 1.2 as the denominator. Records of other races or with race not stated are included only in the "All Races" column.  Records with age not stated are included only in the "Total" row.  Asterisk (*) indicates that data do not meet standards of reliabilty or precision.</t>
  </si>
  <si>
    <t>Care should be taken in drawing inferences from rates based on small numbers of events or a small population base. These rates tend exhibit considerable variation which may negate their usefulness for comparative purposes.</t>
  </si>
  <si>
    <t>Note:     Records with race not stated are included in the "All Races" column only.  Records with age not stated are included only in the "Total" row.  Ratios are per 1,000 live births to mothers in the specific age and race group (Table 1.2).  Asterisk (*) indicates that data do not meet standards of reliability or precision.</t>
  </si>
  <si>
    <t>Care should be taken in drawing inferences from rates based on small numbers of events or a small population base.  These rates tend to exhibit considerable variation which may negate their usefulness for comparative purposes.</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</si>
  <si>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</si>
  <si>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1,500 - 2,499</t>
  </si>
  <si>
    <t>Note:     Records of other races or with race not stated are included only in the "All Races" column. Records with birthweight not stated are included only in the "Total" row.  In order to conform to national standards, the definition of low birthweight was changed in 1984 to less than 2,500 grams.  Asterisk (*) indicates that data do not meet standards of reliability or precision.</t>
  </si>
  <si>
    <t>Note:      Records of other race or with race not stated are included only in the "All Races" column. Vaginal birth method includes "Vaginal birth after previous C-section".  Asterisk (*) indicates that data do not meet standards of reliability or precision.</t>
  </si>
  <si>
    <t>Care should be taken in drawing inferences from rates based on small numbers of events or a small population base. These rates tend exhibit considerable varation which may negate their usefulness for comparative purposes.</t>
  </si>
  <si>
    <t>At least one medical risk</t>
  </si>
  <si>
    <t>Hydramnios/ Oligohydramnios</t>
  </si>
  <si>
    <t>Note:      Records of other race or with race not stated are included only in the "All Races" column. Births with at least one medical risk does not equal the sum of all the risk factors specified because mothers may have multiple risk factors.  Asterisk (*) indicates that the data do not meet standards of reliabilty or precision.</t>
  </si>
  <si>
    <t>Note:  Rates are live births per 1,000 female population ages 15-44.</t>
  </si>
  <si>
    <t>Median Time Span</t>
  </si>
  <si>
    <t>Age of Mother in Years</t>
  </si>
  <si>
    <t>Time Span in Years</t>
  </si>
  <si>
    <t>Other Prior Termination</t>
  </si>
  <si>
    <t>Live Births to Women Reporting Prior Pregnancy Terminations by Time Span Between Last and Current Termination and by Whether Prior Termination Resulted in a Live Birth or Other Termination</t>
  </si>
  <si>
    <t>Weight at Birth in Grams</t>
  </si>
  <si>
    <t>Care should be taken in drawing inferences from rates based on small numbers of events or a small population base. These rates tend to exhibit considerable variation which may negate their usefulness for comparative purposes.</t>
  </si>
  <si>
    <t>Note: for at least one medical risk use the printout for none &amp; item 2</t>
  </si>
  <si>
    <t xml:space="preserve">All Other </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</si>
  <si>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</si>
  <si>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Lung disease</t>
  </si>
  <si>
    <t>Note:  Rates are live births per 1,000 population.</t>
  </si>
  <si>
    <t>Anemia (Hct. 30/Hgb. 10)</t>
  </si>
  <si>
    <r>
      <t>Premature rupture of membranes (</t>
    </r>
    <r>
      <rPr>
        <i/>
        <sz val="12"/>
        <rFont val="Arial"/>
        <family val="2"/>
      </rPr>
      <t>&gt;12hours</t>
    </r>
    <r>
      <rPr>
        <sz val="12"/>
        <rFont val="Arial"/>
        <family val="2"/>
      </rPr>
      <t>)</t>
    </r>
  </si>
  <si>
    <r>
      <t>Numbers and Percents of Low Birthweight</t>
    </r>
    <r>
      <rPr>
        <b/>
        <vertAlign val="superscript"/>
        <sz val="12"/>
        <rFont val="Arial"/>
        <family val="2"/>
      </rPr>
      <t xml:space="preserve"> </t>
    </r>
    <r>
      <rPr>
        <b/>
        <sz val="12"/>
        <rFont val="Arial"/>
        <family val="2"/>
      </rPr>
      <t>Live Births</t>
    </r>
  </si>
  <si>
    <r>
      <t xml:space="preserve">Level of Prenatal Care </t>
    </r>
    <r>
      <rPr>
        <i/>
        <sz val="8"/>
        <rFont val="Arial"/>
        <family val="2"/>
      </rPr>
      <t>(Kessner Index)</t>
    </r>
  </si>
  <si>
    <r>
      <t>Numbers and Percents</t>
    </r>
    <r>
      <rPr>
        <b/>
        <vertAlign val="superscript"/>
        <sz val="12"/>
        <rFont val="Arial"/>
        <family val="2"/>
      </rPr>
      <t xml:space="preserve"> </t>
    </r>
    <r>
      <rPr>
        <b/>
        <sz val="12"/>
        <rFont val="Arial"/>
        <family val="2"/>
      </rPr>
      <t>of Live Births with Prenatal Care</t>
    </r>
  </si>
  <si>
    <t>Crude Birth Rate (births per 1,000 population)</t>
  </si>
  <si>
    <t>Fertility Rate (births per 1,000 women 15-44)</t>
  </si>
  <si>
    <t>First Births (percent of total live births)</t>
  </si>
  <si>
    <t>Low Birthweight Ratio (per 1,000 live births)</t>
  </si>
  <si>
    <t>Median Age of Mother (live births)</t>
  </si>
  <si>
    <t>No Prenatal Care Ratio (per 1,000 live births)</t>
  </si>
  <si>
    <t>Numbers and Percents of Live Births by Level of Prenatal Care, Race and Ancestry of Mother</t>
  </si>
  <si>
    <t>Drug Use</t>
  </si>
  <si>
    <t>Revised date: XX/XX/2009</t>
  </si>
  <si>
    <t>Fetal presentation at birth</t>
  </si>
  <si>
    <t>Breech</t>
  </si>
  <si>
    <t>Other</t>
  </si>
  <si>
    <t>Cephalic</t>
  </si>
  <si>
    <t>Vaginal/Spontaneous birth</t>
  </si>
  <si>
    <t>Vaginal/Forceps</t>
  </si>
  <si>
    <t>Vaginal/Vacuum</t>
  </si>
  <si>
    <t>Cesarean</t>
  </si>
  <si>
    <t xml:space="preserve">      Obstetric Procedures</t>
  </si>
  <si>
    <t>Cervical cerclage</t>
  </si>
  <si>
    <t>Tocolysis</t>
  </si>
  <si>
    <t>External Cephalic Version</t>
  </si>
  <si>
    <t>Successful</t>
  </si>
  <si>
    <t>Failure</t>
  </si>
  <si>
    <t>Numbers and Percents of Live Births by Method of Delivery and Obstetric Procedures</t>
  </si>
  <si>
    <t>Assisted ventilation required immediately following delivery</t>
  </si>
  <si>
    <t>Assisted ventilation required for more than 6 hours</t>
  </si>
  <si>
    <t>NICU Admission</t>
  </si>
  <si>
    <t>Antibiotics received by newborn for suspected neonatal sepsis</t>
  </si>
  <si>
    <r>
      <t>Seizures or serious neurologic dysfunction</t>
    </r>
    <r>
      <rPr>
        <vertAlign val="superscript"/>
        <sz val="12"/>
        <rFont val="Arial"/>
        <family val="2"/>
      </rPr>
      <t>1</t>
    </r>
  </si>
  <si>
    <r>
      <t>Significant Birth Injury</t>
    </r>
    <r>
      <rPr>
        <vertAlign val="superscript"/>
        <sz val="12"/>
        <rFont val="Arial"/>
        <family val="2"/>
      </rPr>
      <t>2</t>
    </r>
  </si>
  <si>
    <t>None of the above</t>
  </si>
  <si>
    <t>Onset of Labor</t>
  </si>
  <si>
    <t>Prolonged labor (&gt;=20 hours)</t>
  </si>
  <si>
    <t>Maternal Morbidity</t>
  </si>
  <si>
    <t>Maternal transfusion</t>
  </si>
  <si>
    <t>Third/fourth degree Perineal Laceration</t>
  </si>
  <si>
    <r>
      <t>Precipitate labor (</t>
    </r>
    <r>
      <rPr>
        <i/>
        <sz val="12"/>
        <rFont val="Arial"/>
        <family val="2"/>
      </rPr>
      <t>&lt;3 hours</t>
    </r>
    <r>
      <rPr>
        <sz val="12"/>
        <rFont val="Arial"/>
        <family val="2"/>
      </rPr>
      <t>)</t>
    </r>
  </si>
  <si>
    <t>Ruptured Uterus</t>
  </si>
  <si>
    <t>Unplanned Hysterectomy</t>
  </si>
  <si>
    <t>Admission to Intensive Care Unit</t>
  </si>
  <si>
    <t>Unplanned Operating Room Procedure following Delivery</t>
  </si>
  <si>
    <t>Note:      Records of other race or with race not stated are included only in the "All Races" column. Sum of birhs with any one maternal morbidity does not equal the sum of all morbidity because any one mother may have multiple morbidity. Asterisk (*) indicates that the data do not meet standards or reliability or precision.</t>
  </si>
  <si>
    <t xml:space="preserve">    Risk Factors in Pregnancy</t>
  </si>
  <si>
    <t>Numbers and Percents of Live Births by Risk Factors in Pregnancy, Race and Ancestry of Mother</t>
  </si>
  <si>
    <t>Prepregnancy</t>
  </si>
  <si>
    <t>Hypertension</t>
  </si>
  <si>
    <t>Gestational</t>
  </si>
  <si>
    <t>Previous Cesarean Delivery</t>
  </si>
  <si>
    <t>Yes</t>
  </si>
  <si>
    <t>More than One</t>
  </si>
  <si>
    <t>Previous Preterm Birth</t>
  </si>
  <si>
    <t>Other previous Poor Pregnancy Outcome**</t>
  </si>
  <si>
    <t>Gestational*</t>
  </si>
  <si>
    <t>Vaginal Bleeding during Pregnancy</t>
  </si>
  <si>
    <t>Pregnancy by Infertility Treatment</t>
  </si>
  <si>
    <t>None of the Above Risks</t>
  </si>
  <si>
    <t>* Gestational Hypertension includes pregnancy induced hypertension, preeclampsia and eclampsia.</t>
  </si>
  <si>
    <t>** Other previous includes perinatal death or small for gestational age or intrauterine growth restricted birth.</t>
  </si>
  <si>
    <t>Note:      Records of other race or with race not stated are included only in the "All Races" column. Sum of births with any one risk does not equal the sum of all rsk factors specified because any one mother may have multiple risk factors. Asterisk (*) indicates that the data do not meet standards of reliabilty or precision.</t>
  </si>
  <si>
    <t>Table 1.15 A</t>
  </si>
  <si>
    <t>Numbers and Percents of Live Births by Method of Delivery</t>
  </si>
  <si>
    <t>Method of Delivery</t>
  </si>
  <si>
    <t>Final Route and Method of Delivery</t>
  </si>
  <si>
    <t>Note:      Records of other race or with race not stated are included only in the "All Races" column. Births with any one risk does not equal the sum of all risk factors specified because any one mother may have multiple risk factors.  Asterisk (*) indicates that data do not meet standards of reliability or precision.</t>
  </si>
  <si>
    <t>Induction of Labor</t>
  </si>
  <si>
    <t>Non-Vertex Presentation</t>
  </si>
  <si>
    <t>Steriods Received for Fetal Lung Maturation</t>
  </si>
  <si>
    <t>Antibiotics Received by Mother During Labor</t>
  </si>
  <si>
    <t>Clinical Chorioamnionitis Diagnosed During Labor</t>
  </si>
  <si>
    <t>Meconium Staining Moderate/Heavy</t>
  </si>
  <si>
    <t>Fetal Intolerance of Labor</t>
  </si>
  <si>
    <t>Epidural or Spinal Anesthesia During Labor</t>
  </si>
  <si>
    <t>None of the Above</t>
  </si>
  <si>
    <t>Augmentation of Labor</t>
  </si>
  <si>
    <t>Numbers and Percents of Live Births by Pregnancy Risk Factors and Age of Mother</t>
  </si>
  <si>
    <t>All Ages</t>
  </si>
  <si>
    <t>Under 20 years</t>
  </si>
  <si>
    <t>20 - 24 years</t>
  </si>
  <si>
    <t>25-29 years</t>
  </si>
  <si>
    <t>30-34 years</t>
  </si>
  <si>
    <t>35-39 years</t>
  </si>
  <si>
    <t>40-54 years</t>
  </si>
  <si>
    <t>Age of Mother</t>
  </si>
  <si>
    <t>Table 1.13 A</t>
  </si>
  <si>
    <t>Table 1.12 A</t>
  </si>
  <si>
    <t>Table 1.15 B</t>
  </si>
  <si>
    <t>Note:      In any one live birth more than one procedure may be involved.</t>
  </si>
  <si>
    <t>Final route and method of delivery</t>
  </si>
  <si>
    <t>Cesarean/trail of labor attempted</t>
  </si>
  <si>
    <t>Table 1.12 B</t>
  </si>
  <si>
    <t>Complications of Labor/Delivery, and Age of Mother</t>
  </si>
  <si>
    <r>
      <t>1.</t>
    </r>
    <r>
      <rPr>
        <sz val="8"/>
        <rFont val="Arial"/>
        <family val="2"/>
      </rPr>
      <t xml:space="preserve"> Beginning with the 2008 birth certificate, the definition of seizure changed. A seizure is any involuntary repetitive, convulsive movement or behavior, excluding symptoms associated with CNS congenital anomalies. Because of this change, seizure statist</t>
    </r>
  </si>
  <si>
    <t>Table 1.16 A</t>
  </si>
  <si>
    <t>Numbers and Percents of Live Births With Abnormal Conditions of the Newborn</t>
  </si>
  <si>
    <t>by Age of Mother</t>
  </si>
  <si>
    <t xml:space="preserve">Table 1.16 </t>
  </si>
  <si>
    <t>Table 1.15 C</t>
  </si>
  <si>
    <t>Numbers and Percents of Live Births by Method of Delivery and Age of Mother</t>
  </si>
  <si>
    <t>Source:  2009 Michigan Residents Birth File, Vital Records and Health Data Development Section, MDCH</t>
  </si>
  <si>
    <t>Revised date: XX/XX/2010</t>
  </si>
  <si>
    <t>Michigan Residents, 2009</t>
  </si>
  <si>
    <t>Table 1.12 C</t>
  </si>
  <si>
    <t>Type of Infection present and/or treated during Pregnancy, Race and Ancestry of Mother</t>
  </si>
  <si>
    <t>Infections in Pregnancy</t>
  </si>
  <si>
    <t>Gonorrhea</t>
  </si>
  <si>
    <t>Syphylis</t>
  </si>
  <si>
    <t>Genital Herpeschlamydia</t>
  </si>
  <si>
    <t>Chlamydia</t>
  </si>
  <si>
    <t>Hepatitis B</t>
  </si>
  <si>
    <t>Hepatitis C</t>
  </si>
  <si>
    <t>Group B Strep</t>
  </si>
  <si>
    <t>HIV - Test</t>
  </si>
  <si>
    <t xml:space="preserve">* </t>
  </si>
  <si>
    <t>3 yrs., 7 mos</t>
  </si>
  <si>
    <t>3 yrs., 10 mos</t>
  </si>
  <si>
    <t>Maternal Morbidity and Onset of Labor, Race and Ancestry of Mother</t>
  </si>
  <si>
    <t>Characteristics of Labor and Delivery, Race and Ancestry of Mother</t>
  </si>
  <si>
    <t>Method of Delivery or Obstetric Procedures</t>
  </si>
  <si>
    <t>Final route &amp; method of delivery</t>
  </si>
  <si>
    <t>40+ years</t>
  </si>
  <si>
    <r>
      <t>2.</t>
    </r>
    <r>
      <rPr>
        <sz val="8"/>
        <rFont val="Arial"/>
        <family val="2"/>
      </rPr>
      <t xml:space="preserve"> Beginning with the 2008 birth certificate, the definition of "birth injury" was limited to include only significant injuries such as skeletal fracture, peripheral nerve injury or soft tissue/solid organ hemorrhage which required intervention. Birth injury statistics produced after 2007 are not directly comparable to similar statistics produced before 2007.</t>
    </r>
  </si>
  <si>
    <r>
      <t>1.</t>
    </r>
    <r>
      <rPr>
        <sz val="8"/>
        <rFont val="Arial"/>
        <family val="2"/>
      </rPr>
      <t xml:space="preserve"> Beginning with the 2008 birth certificate, the definition of seizure changed. A seizure is any involuntary repetitive, convulsive movement or behavior, excluding symptoms associated with CNS congenital anomalies. Because of this change, seizure statistics produced after 2007 are not directly comparable to similar statistics produced before 2007.</t>
    </r>
  </si>
  <si>
    <t>Arab</t>
  </si>
  <si>
    <t>Characteristics of Labor and Delivery</t>
  </si>
  <si>
    <t>Live Births to Women Reporting Prior Pregnancy Terminations by Time Span Between Last and Current Termination and by Whether Prior Termination Resulted in a Live Birth or a Fetal Death</t>
  </si>
  <si>
    <t>Numbers and Percents of Live Births by Birth Weight, Race and Ancestry of Mother</t>
  </si>
  <si>
    <t xml:space="preserve"> by Level of Prenatal Care, Race and Ancestry of Mother</t>
  </si>
  <si>
    <t>Note:     The percent of successful External Cephalic Version is the number of successful ECVs per 100 live births to women with an attempted ECV in specified group.</t>
  </si>
  <si>
    <t>Live Births by Place of Delivery and Type of Attendant</t>
  </si>
  <si>
    <t>Live Births by Place of Delivery and Type of Attendant,</t>
  </si>
  <si>
    <t>Attendant</t>
  </si>
  <si>
    <t>Place of Delivery</t>
  </si>
  <si>
    <t>Hospital</t>
  </si>
  <si>
    <t>Intended Home Birth</t>
  </si>
  <si>
    <t>Freestanding Birthing Clinic</t>
  </si>
  <si>
    <t>Percent</t>
  </si>
  <si>
    <t>Physician, M.D.</t>
  </si>
  <si>
    <t>Physician, D.O.</t>
  </si>
  <si>
    <t>Nurse, Nurse-midwife or Midwife</t>
  </si>
  <si>
    <t xml:space="preserve">   -</t>
  </si>
  <si>
    <r>
      <t>Other and Unknown</t>
    </r>
    <r>
      <rPr>
        <vertAlign val="superscript"/>
        <sz val="12"/>
        <rFont val="Arial"/>
        <family val="2"/>
      </rPr>
      <t>1</t>
    </r>
  </si>
  <si>
    <t>Notes: Includes unintended home births</t>
  </si>
  <si>
    <t>Attempted forceps unsuccessful</t>
  </si>
  <si>
    <t>Attempted vacuum extraction unsuccessful</t>
  </si>
  <si>
    <t>Selected Years, 1900 - 2014</t>
  </si>
  <si>
    <t>Michigan Residents, 2014</t>
  </si>
  <si>
    <t>Source:  2014 Michigan Residents Birth File, Division for Vital Records &amp; Health Statistics, Michigan Department of Health &amp; Human Services.</t>
  </si>
  <si>
    <r>
      <t xml:space="preserve">Source:  1900 - 2014 Michigan Residents Birth File, Division for Vital Records &amp; Health Statistics, Michigan Department of Health &amp; Human Services.  </t>
    </r>
    <r>
      <rPr>
        <i/>
        <sz val="8"/>
        <rFont val="Arial"/>
        <family val="2"/>
      </rPr>
      <t>Monthly Vital Statistics Report</t>
    </r>
    <r>
      <rPr>
        <sz val="8"/>
        <rFont val="Arial"/>
        <family val="2"/>
      </rPr>
      <t>, National Center for Health Statistics.</t>
    </r>
  </si>
  <si>
    <t>Michigan Residents, Selected Years, 1970 - 2014</t>
  </si>
  <si>
    <t>Percent Change 1970 - 2014</t>
  </si>
  <si>
    <t>Source:  1970 - 2014 Michigan Residents Birth File, Division for Vital Records &amp; Health Statistics, Michigan Department of Health &amp; Human Services.</t>
  </si>
  <si>
    <t>1 yrs., 4 mos</t>
  </si>
  <si>
    <t>Source:  2014 Michigan Resident Birth File, Division for Vital Records &amp; Health Statistics, Michigan Department of Health &amp; Human Services.</t>
  </si>
  <si>
    <t>Race and Ancestry of Mother, Michigan Residents, 2014</t>
  </si>
  <si>
    <t>Age of Mother, Michigan Residents, 2014</t>
  </si>
  <si>
    <t>Surfactant replacement therapy given to newborn</t>
  </si>
  <si>
    <r>
      <t>Significant birth injury</t>
    </r>
    <r>
      <rPr>
        <vertAlign val="superscript"/>
        <sz val="12"/>
        <rFont val="Arial"/>
        <family val="2"/>
      </rPr>
      <t>2</t>
    </r>
  </si>
  <si>
    <t>Michigan Residents, 1980 - 2014</t>
  </si>
  <si>
    <t>Source:  1980 - 2014 Michigan Residents Birth File, Division for Vital Records &amp; Health Statistics, Michigan Department of Health &amp; Human Services.</t>
  </si>
  <si>
    <t>Source: 2014 Michigan Resident Birth File, Division for Vital Records &amp; Health Statistics, Michigan Department of Health &amp; Human Services.</t>
  </si>
  <si>
    <t>Source:  2014 Michigan Residents Birth File, Division for Vital Records &amp; Health Statistics, Michigan Department of Health &amp; Human Services</t>
  </si>
  <si>
    <t>Source:  2014 Michigan Residents Birth File, Division for Vital Records &amp; Health Statistics</t>
  </si>
  <si>
    <t>An Overview, 2014</t>
  </si>
  <si>
    <t xml:space="preserve">Table 1.12 thru Table 1.16 </t>
  </si>
  <si>
    <t>Natality Section of the Annual Report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</si>
</sst>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 numFmtId="170" formatCode="#,##0_(;;&quot;---&quot;_(;&quot;---&quot;_("/>
    <numFmt numFmtId="171" formatCode="##,#0_.0\(;;&quot;---&quot;_(;&quot;---&quot;_("/>
    <numFmt numFmtId="172" formatCode="##,#0_.0\ \(;;&quot;---&quot;_(;&quot;---&quot;_("/>
    <numFmt numFmtId="173" formatCode="#,##0;&quot;-&quot;;&quot;-&quot;;&quot;-&quot;"/>
    <numFmt numFmtId="174" formatCode="#,##0_;&quot;---_&quot;;&quot;---_&quot;;&quot;---_&quot;"/>
    <numFmt numFmtId="175" formatCode="General____\)"/>
    <numFmt numFmtId="176" formatCode="General____"/>
    <numFmt numFmtId="177" formatCode="#,##0.0"/>
    <numFmt numFmtId="178" formatCode="0.0%"/>
    <numFmt numFmtId="179" formatCode="0.00000"/>
    <numFmt numFmtId="180" formatCode="0.0000"/>
    <numFmt numFmtId="181" formatCode="0.000"/>
    <numFmt numFmtId="182" formatCode="[$-409]dddd\,\ mmmm\ dd\,\ yyyy"/>
    <numFmt numFmtId="183" formatCode="[$-409]h:mm:ss\ AM/PM"/>
    <numFmt numFmtId="184" formatCode="0.0_);\(0.0\)"/>
    <numFmt numFmtId="185" formatCode="0_);\(0\)"/>
    <numFmt numFmtId="186" formatCode="_(* #,##0.000_);_(* \(#,##0.000\);_(* &quot;-&quot;??_);_(@_)"/>
    <numFmt numFmtId="187" formatCode="_(* #,##0.0000_);_(* \(#,##0.0000\);_(* &quot;-&quot;??_);_(@_)"/>
    <numFmt numFmtId="188" formatCode="_(* #,##0.0_);_(* \(#,##0.0\);_(* &quot;-&quot;??_);_(@_)"/>
    <numFmt numFmtId="189" formatCode="_(* #,##0_);_(* \(#,##0\);_(* &quot;-&quot;??_);_(@_)"/>
    <numFmt numFmtId="190" formatCode="0.00_);\(0.00\)"/>
  </numFmts>
  <fonts count="62">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sz val="9"/>
      <name val="Arial"/>
      <family val="2"/>
    </font>
    <font>
      <sz val="10"/>
      <color indexed="10"/>
      <name val="Arial"/>
      <family val="2"/>
    </font>
    <font>
      <sz val="8"/>
      <name val="Arial"/>
      <family val="2"/>
    </font>
    <font>
      <i/>
      <sz val="8"/>
      <name val="Arial"/>
      <family val="2"/>
    </font>
    <font>
      <b/>
      <sz val="10"/>
      <color indexed="10"/>
      <name val="Arial"/>
      <family val="2"/>
    </font>
    <font>
      <u val="single"/>
      <sz val="10"/>
      <color indexed="12"/>
      <name val="CG Times (W1)"/>
      <family val="0"/>
    </font>
    <font>
      <u val="single"/>
      <sz val="10"/>
      <color indexed="36"/>
      <name val="CG Times (W1)"/>
      <family val="0"/>
    </font>
    <font>
      <b/>
      <sz val="12"/>
      <color indexed="10"/>
      <name val="Arial"/>
      <family val="2"/>
    </font>
    <font>
      <sz val="12"/>
      <name val="Arial"/>
      <family val="2"/>
    </font>
    <font>
      <b/>
      <sz val="12"/>
      <name val="Arial"/>
      <family val="2"/>
    </font>
    <font>
      <sz val="12"/>
      <name val="CG Times (W1)"/>
      <family val="0"/>
    </font>
    <font>
      <b/>
      <i/>
      <sz val="12"/>
      <name val="Arial"/>
      <family val="2"/>
    </font>
    <font>
      <i/>
      <sz val="12"/>
      <name val="Arial"/>
      <family val="2"/>
    </font>
    <font>
      <b/>
      <vertAlign val="superscript"/>
      <sz val="12"/>
      <name val="Arial"/>
      <family val="2"/>
    </font>
    <font>
      <sz val="12"/>
      <color indexed="10"/>
      <name val="Comic Sans MS"/>
      <family val="4"/>
    </font>
    <font>
      <sz val="8"/>
      <name val="CG Times (W1)"/>
      <family val="0"/>
    </font>
    <font>
      <sz val="12"/>
      <color indexed="10"/>
      <name val="Arial"/>
      <family val="2"/>
    </font>
    <font>
      <vertAlign val="superscript"/>
      <sz val="12"/>
      <name val="Arial"/>
      <family val="2"/>
    </font>
    <font>
      <vertAlign val="superscript"/>
      <sz val="8"/>
      <name val="Arial"/>
      <family val="2"/>
    </font>
    <font>
      <sz val="11"/>
      <name val="Arial"/>
      <family val="2"/>
    </font>
    <font>
      <b/>
      <sz val="12"/>
      <name val="CG Times (W1)"/>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10">
    <xf numFmtId="0" fontId="0" fillId="0" borderId="0" xfId="0" applyAlignment="1">
      <alignment/>
    </xf>
    <xf numFmtId="0" fontId="4" fillId="0" borderId="0" xfId="0" applyFont="1" applyAlignment="1">
      <alignment/>
    </xf>
    <xf numFmtId="0" fontId="6"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0" fontId="7" fillId="0" borderId="0" xfId="0" applyFont="1" applyAlignment="1">
      <alignment/>
    </xf>
    <xf numFmtId="0" fontId="4" fillId="0" borderId="0" xfId="0" applyFont="1" applyAlignment="1" quotePrefix="1">
      <alignment/>
    </xf>
    <xf numFmtId="37" fontId="4" fillId="0" borderId="0" xfId="0" applyNumberFormat="1" applyFont="1" applyAlignment="1" applyProtection="1">
      <alignment horizontal="fill"/>
      <protection/>
    </xf>
    <xf numFmtId="3" fontId="4" fillId="0" borderId="0" xfId="0" applyNumberFormat="1" applyFont="1" applyBorder="1" applyAlignment="1" applyProtection="1">
      <alignment horizontal="center"/>
      <protection/>
    </xf>
    <xf numFmtId="166" fontId="4" fillId="0" borderId="0" xfId="0" applyNumberFormat="1" applyFont="1" applyAlignment="1">
      <alignment/>
    </xf>
    <xf numFmtId="37" fontId="4" fillId="0" borderId="0" xfId="0" applyNumberFormat="1" applyFont="1" applyAlignment="1">
      <alignment/>
    </xf>
    <xf numFmtId="0" fontId="8" fillId="0" borderId="0" xfId="0" applyFont="1" applyAlignment="1">
      <alignment/>
    </xf>
    <xf numFmtId="37" fontId="4" fillId="0" borderId="0" xfId="0" applyNumberFormat="1" applyFont="1" applyBorder="1" applyAlignment="1" applyProtection="1">
      <alignment/>
      <protection/>
    </xf>
    <xf numFmtId="0" fontId="4" fillId="0" borderId="0" xfId="0" applyFont="1" applyFill="1" applyAlignment="1">
      <alignment/>
    </xf>
    <xf numFmtId="37" fontId="9" fillId="0" borderId="0" xfId="0" applyNumberFormat="1" applyFont="1" applyBorder="1" applyAlignment="1">
      <alignment/>
    </xf>
    <xf numFmtId="37" fontId="0" fillId="0" borderId="0" xfId="0" applyNumberFormat="1" applyBorder="1" applyAlignment="1">
      <alignment/>
    </xf>
    <xf numFmtId="37" fontId="4"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right"/>
    </xf>
    <xf numFmtId="0" fontId="11" fillId="0" borderId="0" xfId="0" applyFont="1" applyAlignment="1">
      <alignment/>
    </xf>
    <xf numFmtId="0" fontId="9" fillId="0" borderId="0" xfId="0" applyFont="1" applyAlignment="1">
      <alignment/>
    </xf>
    <xf numFmtId="3" fontId="4" fillId="0" borderId="0" xfId="0" applyNumberFormat="1" applyFont="1" applyBorder="1" applyAlignment="1">
      <alignment horizontal="center"/>
    </xf>
    <xf numFmtId="0" fontId="4" fillId="0" borderId="0" xfId="0" applyFont="1" applyAlignment="1">
      <alignment vertical="center"/>
    </xf>
    <xf numFmtId="37" fontId="9" fillId="0" borderId="0" xfId="0" applyNumberFormat="1" applyFont="1" applyAlignment="1">
      <alignment/>
    </xf>
    <xf numFmtId="3" fontId="4" fillId="0" borderId="10" xfId="0" applyNumberFormat="1" applyFont="1" applyBorder="1" applyAlignment="1" applyProtection="1">
      <alignment horizontal="center" vertical="center"/>
      <protection/>
    </xf>
    <xf numFmtId="0" fontId="14" fillId="0" borderId="0" xfId="0" applyFont="1" applyAlignment="1">
      <alignment/>
    </xf>
    <xf numFmtId="0" fontId="15" fillId="0" borderId="0" xfId="0" applyFont="1" applyAlignment="1">
      <alignment/>
    </xf>
    <xf numFmtId="0" fontId="15" fillId="0" borderId="0" xfId="0" applyFont="1" applyAlignment="1" applyProtection="1">
      <alignment horizontal="centerContinuous"/>
      <protection/>
    </xf>
    <xf numFmtId="0" fontId="15" fillId="0" borderId="0" xfId="0" applyFont="1" applyAlignment="1">
      <alignment horizontal="centerContinuous"/>
    </xf>
    <xf numFmtId="0" fontId="16" fillId="0" borderId="0" xfId="0" applyFont="1" applyAlignment="1" applyProtection="1">
      <alignment horizontal="centerContinuous"/>
      <protection/>
    </xf>
    <xf numFmtId="0" fontId="15" fillId="0" borderId="11" xfId="0" applyFont="1" applyBorder="1" applyAlignment="1" applyProtection="1">
      <alignment horizontal="center"/>
      <protection/>
    </xf>
    <xf numFmtId="0" fontId="15" fillId="0" borderId="12" xfId="0" applyFont="1" applyBorder="1" applyAlignment="1" applyProtection="1">
      <alignment horizontal="center"/>
      <protection/>
    </xf>
    <xf numFmtId="0" fontId="15" fillId="0" borderId="11" xfId="0" applyFont="1" applyBorder="1" applyAlignment="1" applyProtection="1">
      <alignment horizontal="left" vertical="center"/>
      <protection/>
    </xf>
    <xf numFmtId="3" fontId="15" fillId="0" borderId="12" xfId="0" applyNumberFormat="1" applyFont="1" applyBorder="1" applyAlignment="1" applyProtection="1">
      <alignment vertical="center"/>
      <protection/>
    </xf>
    <xf numFmtId="168" fontId="15" fillId="0" borderId="12" xfId="0" applyNumberFormat="1" applyFont="1" applyBorder="1" applyAlignment="1" applyProtection="1">
      <alignment vertical="center"/>
      <protection/>
    </xf>
    <xf numFmtId="0" fontId="15" fillId="0" borderId="13" xfId="0" applyFont="1" applyBorder="1" applyAlignment="1" applyProtection="1">
      <alignment horizontal="left" vertical="center"/>
      <protection/>
    </xf>
    <xf numFmtId="3" fontId="15" fillId="0" borderId="14" xfId="0" applyNumberFormat="1" applyFont="1" applyBorder="1" applyAlignment="1" applyProtection="1">
      <alignment vertical="center"/>
      <protection/>
    </xf>
    <xf numFmtId="168" fontId="15" fillId="0" borderId="14" xfId="0" applyNumberFormat="1" applyFont="1" applyBorder="1" applyAlignment="1" applyProtection="1">
      <alignment vertical="center"/>
      <protection/>
    </xf>
    <xf numFmtId="3" fontId="15" fillId="0" borderId="14" xfId="0" applyNumberFormat="1" applyFont="1" applyBorder="1" applyAlignment="1" applyProtection="1">
      <alignment horizontal="right" vertical="center"/>
      <protection/>
    </xf>
    <xf numFmtId="3" fontId="15" fillId="0" borderId="14" xfId="0" applyNumberFormat="1" applyFont="1" applyBorder="1" applyAlignment="1" applyProtection="1" quotePrefix="1">
      <alignment horizontal="right" vertical="center"/>
      <protection/>
    </xf>
    <xf numFmtId="3" fontId="15" fillId="0" borderId="13" xfId="0" applyNumberFormat="1" applyFont="1" applyBorder="1" applyAlignment="1">
      <alignment vertical="center"/>
    </xf>
    <xf numFmtId="3" fontId="15" fillId="0" borderId="14" xfId="0" applyNumberFormat="1" applyFont="1" applyBorder="1" applyAlignment="1">
      <alignment vertical="center"/>
    </xf>
    <xf numFmtId="0" fontId="15" fillId="0" borderId="0" xfId="0" applyFont="1" applyAlignment="1">
      <alignment vertical="center"/>
    </xf>
    <xf numFmtId="0" fontId="17" fillId="0" borderId="0" xfId="0" applyFont="1" applyAlignment="1">
      <alignment vertical="center"/>
    </xf>
    <xf numFmtId="3" fontId="15" fillId="0" borderId="15" xfId="0" applyNumberFormat="1" applyFont="1" applyBorder="1" applyAlignment="1" applyProtection="1" quotePrefix="1">
      <alignment horizontal="right" vertical="center"/>
      <protection/>
    </xf>
    <xf numFmtId="168" fontId="15" fillId="0" borderId="15" xfId="0" applyNumberFormat="1" applyFont="1" applyBorder="1" applyAlignment="1" applyProtection="1">
      <alignment vertical="center"/>
      <protection/>
    </xf>
    <xf numFmtId="0" fontId="15" fillId="0" borderId="16" xfId="0" applyFont="1" applyBorder="1" applyAlignment="1" applyProtection="1">
      <alignment horizontal="centerContinuous"/>
      <protection/>
    </xf>
    <xf numFmtId="0" fontId="15" fillId="0" borderId="16" xfId="0" applyFont="1" applyBorder="1" applyAlignment="1">
      <alignment horizontal="centerContinuous"/>
    </xf>
    <xf numFmtId="0" fontId="15" fillId="0" borderId="17" xfId="0" applyFont="1" applyBorder="1" applyAlignment="1">
      <alignment horizontal="centerContinuous"/>
    </xf>
    <xf numFmtId="0" fontId="15" fillId="0" borderId="18" xfId="0" applyFont="1" applyBorder="1" applyAlignment="1">
      <alignment horizontal="centerContinuous"/>
    </xf>
    <xf numFmtId="0" fontId="15" fillId="0" borderId="19" xfId="0" applyFont="1" applyBorder="1" applyAlignment="1" applyProtection="1">
      <alignment horizontal="centerContinuous"/>
      <protection/>
    </xf>
    <xf numFmtId="0" fontId="15" fillId="0" borderId="12" xfId="0" applyFont="1" applyBorder="1" applyAlignment="1">
      <alignment horizontal="centerContinuous"/>
    </xf>
    <xf numFmtId="0" fontId="15" fillId="0" borderId="20" xfId="0" applyFont="1" applyBorder="1" applyAlignment="1" applyProtection="1">
      <alignment horizontal="centerContinuous"/>
      <protection/>
    </xf>
    <xf numFmtId="0" fontId="15" fillId="0" borderId="20" xfId="0" applyFont="1" applyBorder="1" applyAlignment="1">
      <alignment horizontal="centerContinuous"/>
    </xf>
    <xf numFmtId="0" fontId="15" fillId="0" borderId="21" xfId="0" applyFont="1" applyBorder="1" applyAlignment="1">
      <alignment horizontal="centerContinuous"/>
    </xf>
    <xf numFmtId="0" fontId="15" fillId="0" borderId="22" xfId="0" applyFont="1" applyBorder="1" applyAlignment="1" applyProtection="1">
      <alignment horizontal="center"/>
      <protection/>
    </xf>
    <xf numFmtId="0" fontId="15" fillId="0" borderId="13" xfId="0" applyFont="1" applyBorder="1" applyAlignment="1" applyProtection="1">
      <alignment horizontal="center" vertical="center"/>
      <protection/>
    </xf>
    <xf numFmtId="168" fontId="15" fillId="0" borderId="13" xfId="0" applyNumberFormat="1" applyFont="1" applyBorder="1" applyAlignment="1" applyProtection="1">
      <alignment vertical="center"/>
      <protection/>
    </xf>
    <xf numFmtId="37" fontId="15" fillId="0" borderId="13" xfId="0" applyNumberFormat="1" applyFont="1" applyBorder="1" applyAlignment="1" applyProtection="1" quotePrefix="1">
      <alignment horizontal="right" vertical="center"/>
      <protection/>
    </xf>
    <xf numFmtId="37" fontId="15" fillId="0" borderId="13" xfId="0" applyNumberFormat="1" applyFont="1" applyBorder="1" applyAlignment="1" applyProtection="1">
      <alignment vertical="center"/>
      <protection/>
    </xf>
    <xf numFmtId="0" fontId="15" fillId="0" borderId="11" xfId="0" applyFont="1" applyBorder="1" applyAlignment="1" applyProtection="1">
      <alignment horizontal="center" vertical="center"/>
      <protection/>
    </xf>
    <xf numFmtId="168" fontId="15" fillId="0" borderId="11" xfId="0" applyNumberFormat="1" applyFont="1" applyBorder="1" applyAlignment="1" applyProtection="1">
      <alignment vertical="center"/>
      <protection/>
    </xf>
    <xf numFmtId="37" fontId="15" fillId="0" borderId="11" xfId="0" applyNumberFormat="1" applyFont="1" applyBorder="1" applyAlignment="1" applyProtection="1">
      <alignment vertical="center"/>
      <protection/>
    </xf>
    <xf numFmtId="0" fontId="16" fillId="0" borderId="0" xfId="0" applyFont="1" applyAlignment="1">
      <alignment horizontal="centerContinuous"/>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Fill="1" applyBorder="1" applyAlignment="1">
      <alignment horizontal="center" vertical="center"/>
    </xf>
    <xf numFmtId="3" fontId="15" fillId="0" borderId="10" xfId="42" applyNumberFormat="1" applyFont="1" applyFill="1" applyBorder="1" applyAlignment="1">
      <alignment horizontal="center" vertical="center"/>
    </xf>
    <xf numFmtId="3" fontId="15" fillId="0" borderId="10" xfId="0" applyNumberFormat="1" applyFont="1" applyFill="1" applyBorder="1" applyAlignment="1">
      <alignment horizontal="center" vertical="center"/>
    </xf>
    <xf numFmtId="3" fontId="15" fillId="0" borderId="13" xfId="0" applyNumberFormat="1" applyFont="1" applyFill="1" applyBorder="1" applyAlignment="1">
      <alignment horizontal="center" vertical="center"/>
    </xf>
    <xf numFmtId="3" fontId="15" fillId="0" borderId="13" xfId="0" applyNumberFormat="1" applyFont="1" applyFill="1" applyBorder="1" applyAlignment="1" quotePrefix="1">
      <alignment horizontal="center" vertical="center"/>
    </xf>
    <xf numFmtId="3" fontId="15" fillId="0" borderId="13" xfId="42" applyNumberFormat="1" applyFont="1" applyFill="1" applyBorder="1" applyAlignment="1">
      <alignment horizontal="center" vertical="center"/>
    </xf>
    <xf numFmtId="0" fontId="15" fillId="0" borderId="13" xfId="0" applyFont="1" applyBorder="1" applyAlignment="1" applyProtection="1">
      <alignment vertical="center" wrapText="1"/>
      <protection/>
    </xf>
    <xf numFmtId="3" fontId="15" fillId="0" borderId="13" xfId="0" applyNumberFormat="1" applyFont="1" applyBorder="1" applyAlignment="1" applyProtection="1">
      <alignment vertical="center"/>
      <protection/>
    </xf>
    <xf numFmtId="168" fontId="15" fillId="0" borderId="22" xfId="0" applyNumberFormat="1" applyFont="1" applyBorder="1" applyAlignment="1" applyProtection="1">
      <alignment vertical="center"/>
      <protection/>
    </xf>
    <xf numFmtId="168" fontId="15" fillId="0" borderId="12" xfId="0" applyNumberFormat="1" applyFont="1" applyBorder="1" applyAlignment="1">
      <alignment horizontal="centerContinuous"/>
    </xf>
    <xf numFmtId="168" fontId="15" fillId="0" borderId="20" xfId="0" applyNumberFormat="1" applyFont="1" applyBorder="1" applyAlignment="1">
      <alignment horizontal="centerContinuous"/>
    </xf>
    <xf numFmtId="3" fontId="15" fillId="0" borderId="22" xfId="0" applyNumberFormat="1" applyFont="1" applyBorder="1" applyAlignment="1" applyProtection="1">
      <alignment horizontal="center"/>
      <protection/>
    </xf>
    <xf numFmtId="168" fontId="15" fillId="0" borderId="22" xfId="0" applyNumberFormat="1" applyFont="1" applyBorder="1" applyAlignment="1" applyProtection="1">
      <alignment horizontal="center"/>
      <protection/>
    </xf>
    <xf numFmtId="168" fontId="15" fillId="0" borderId="11" xfId="0" applyNumberFormat="1" applyFont="1" applyBorder="1" applyAlignment="1" applyProtection="1">
      <alignment horizontal="center"/>
      <protection/>
    </xf>
    <xf numFmtId="3" fontId="15" fillId="0" borderId="11" xfId="0" applyNumberFormat="1" applyFont="1" applyBorder="1" applyAlignment="1" applyProtection="1">
      <alignment horizontal="center"/>
      <protection/>
    </xf>
    <xf numFmtId="0" fontId="18" fillId="0" borderId="13" xfId="0" applyFont="1" applyBorder="1" applyAlignment="1" applyProtection="1">
      <alignment horizontal="left" vertical="center"/>
      <protection/>
    </xf>
    <xf numFmtId="168" fontId="15" fillId="0" borderId="14" xfId="0" applyNumberFormat="1" applyFont="1" applyBorder="1" applyAlignment="1">
      <alignment vertical="center"/>
    </xf>
    <xf numFmtId="168" fontId="15" fillId="0" borderId="13" xfId="0" applyNumberFormat="1" applyFont="1" applyBorder="1" applyAlignment="1">
      <alignment vertical="center"/>
    </xf>
    <xf numFmtId="0" fontId="15" fillId="0" borderId="13" xfId="0" applyFont="1" applyBorder="1" applyAlignment="1" applyProtection="1">
      <alignment vertical="center"/>
      <protection/>
    </xf>
    <xf numFmtId="168" fontId="15" fillId="0" borderId="14" xfId="0" applyNumberFormat="1" applyFont="1" applyBorder="1" applyAlignment="1" applyProtection="1">
      <alignment horizontal="right" vertical="center"/>
      <protection/>
    </xf>
    <xf numFmtId="168" fontId="15" fillId="0" borderId="14" xfId="0" applyNumberFormat="1" applyFont="1" applyBorder="1" applyAlignment="1">
      <alignment horizontal="right" vertical="center"/>
    </xf>
    <xf numFmtId="3" fontId="15" fillId="0" borderId="13" xfId="0" applyNumberFormat="1" applyFont="1" applyBorder="1" applyAlignment="1" applyProtection="1" quotePrefix="1">
      <alignment horizontal="right" vertical="center"/>
      <protection/>
    </xf>
    <xf numFmtId="3" fontId="15" fillId="0" borderId="11" xfId="0" applyNumberFormat="1" applyFont="1" applyBorder="1" applyAlignment="1" applyProtection="1">
      <alignment vertical="center"/>
      <protection/>
    </xf>
    <xf numFmtId="0" fontId="15" fillId="0" borderId="23" xfId="0" applyFont="1" applyBorder="1" applyAlignment="1" applyProtection="1">
      <alignment horizontal="center"/>
      <protection/>
    </xf>
    <xf numFmtId="3" fontId="15" fillId="0" borderId="0" xfId="0" applyNumberFormat="1" applyFont="1" applyBorder="1" applyAlignment="1" applyProtection="1">
      <alignment vertical="center"/>
      <protection/>
    </xf>
    <xf numFmtId="0" fontId="15" fillId="0" borderId="13" xfId="0" applyFont="1" applyBorder="1" applyAlignment="1" applyProtection="1">
      <alignment horizontal="left" vertical="center" wrapText="1"/>
      <protection/>
    </xf>
    <xf numFmtId="0" fontId="19" fillId="0" borderId="13" xfId="0" applyFont="1" applyBorder="1" applyAlignment="1" applyProtection="1">
      <alignment horizontal="left" vertical="center"/>
      <protection/>
    </xf>
    <xf numFmtId="3" fontId="15" fillId="0" borderId="20" xfId="0" applyNumberFormat="1" applyFont="1" applyBorder="1" applyAlignment="1" applyProtection="1">
      <alignment vertical="center"/>
      <protection/>
    </xf>
    <xf numFmtId="37" fontId="15" fillId="0" borderId="24" xfId="0" applyNumberFormat="1" applyFont="1" applyBorder="1" applyAlignment="1" applyProtection="1">
      <alignment vertical="center"/>
      <protection/>
    </xf>
    <xf numFmtId="0" fontId="15" fillId="0" borderId="13" xfId="0" applyFont="1" applyBorder="1" applyAlignment="1" applyProtection="1">
      <alignment horizontal="left"/>
      <protection/>
    </xf>
    <xf numFmtId="3" fontId="15" fillId="0" borderId="14" xfId="0" applyNumberFormat="1" applyFont="1" applyBorder="1" applyAlignment="1" applyProtection="1">
      <alignment/>
      <protection/>
    </xf>
    <xf numFmtId="168" fontId="15" fillId="0" borderId="14" xfId="0" applyNumberFormat="1" applyFont="1" applyBorder="1" applyAlignment="1" applyProtection="1">
      <alignment/>
      <protection/>
    </xf>
    <xf numFmtId="168" fontId="15" fillId="0" borderId="13" xfId="0" applyNumberFormat="1" applyFont="1" applyBorder="1" applyAlignment="1" applyProtection="1">
      <alignment/>
      <protection/>
    </xf>
    <xf numFmtId="3" fontId="15" fillId="0" borderId="13" xfId="0" applyNumberFormat="1" applyFont="1" applyBorder="1" applyAlignment="1" applyProtection="1">
      <alignment/>
      <protection/>
    </xf>
    <xf numFmtId="177" fontId="15" fillId="0" borderId="14" xfId="0" applyNumberFormat="1" applyFont="1" applyBorder="1" applyAlignment="1" applyProtection="1">
      <alignment/>
      <protection/>
    </xf>
    <xf numFmtId="0" fontId="15" fillId="0" borderId="11" xfId="0" applyFont="1" applyBorder="1" applyAlignment="1" applyProtection="1">
      <alignment horizontal="left"/>
      <protection/>
    </xf>
    <xf numFmtId="3" fontId="15" fillId="0" borderId="12" xfId="0" applyNumberFormat="1" applyFont="1" applyBorder="1" applyAlignment="1" applyProtection="1">
      <alignment/>
      <protection/>
    </xf>
    <xf numFmtId="168" fontId="15" fillId="0" borderId="11" xfId="0" applyNumberFormat="1" applyFont="1" applyBorder="1" applyAlignment="1" applyProtection="1">
      <alignment/>
      <protection/>
    </xf>
    <xf numFmtId="168" fontId="15" fillId="0" borderId="12" xfId="0" applyNumberFormat="1" applyFont="1" applyBorder="1" applyAlignment="1" applyProtection="1">
      <alignment/>
      <protection/>
    </xf>
    <xf numFmtId="0" fontId="15" fillId="0" borderId="23" xfId="0" applyFont="1" applyBorder="1" applyAlignment="1" applyProtection="1">
      <alignment horizontal="centerContinuous"/>
      <protection/>
    </xf>
    <xf numFmtId="0" fontId="15" fillId="0" borderId="22" xfId="0" applyFont="1" applyBorder="1" applyAlignment="1">
      <alignment horizontal="centerContinuous"/>
    </xf>
    <xf numFmtId="0" fontId="15" fillId="0" borderId="23" xfId="0" applyFont="1" applyBorder="1" applyAlignment="1">
      <alignment horizontal="centerContinuous"/>
    </xf>
    <xf numFmtId="0" fontId="15" fillId="0" borderId="15" xfId="0" applyFont="1" applyBorder="1" applyAlignment="1" applyProtection="1">
      <alignment vertical="center"/>
      <protection/>
    </xf>
    <xf numFmtId="0" fontId="15" fillId="0" borderId="19" xfId="0" applyFont="1" applyBorder="1" applyAlignment="1">
      <alignment horizontal="centerContinuous"/>
    </xf>
    <xf numFmtId="0" fontId="15" fillId="0" borderId="15" xfId="0" applyFont="1" applyBorder="1" applyAlignment="1">
      <alignment horizontal="center"/>
    </xf>
    <xf numFmtId="0" fontId="15" fillId="0" borderId="22" xfId="0" applyFont="1" applyBorder="1" applyAlignment="1">
      <alignment horizontal="center"/>
    </xf>
    <xf numFmtId="0" fontId="15" fillId="0" borderId="13" xfId="0" applyFont="1" applyBorder="1" applyAlignment="1" quotePrefix="1">
      <alignment horizontal="center" vertical="center"/>
    </xf>
    <xf numFmtId="168" fontId="15" fillId="0" borderId="12" xfId="0" applyNumberFormat="1" applyFont="1" applyBorder="1" applyAlignment="1">
      <alignment vertical="center"/>
    </xf>
    <xf numFmtId="0" fontId="15" fillId="0" borderId="22" xfId="0" applyFont="1" applyBorder="1" applyAlignment="1" quotePrefix="1">
      <alignment horizontal="center"/>
    </xf>
    <xf numFmtId="0" fontId="15" fillId="0" borderId="11" xfId="0" applyFont="1" applyBorder="1" applyAlignment="1" quotePrefix="1">
      <alignment horizontal="center"/>
    </xf>
    <xf numFmtId="0" fontId="15" fillId="0" borderId="20" xfId="0" applyFont="1" applyBorder="1" applyAlignment="1" applyProtection="1">
      <alignment horizontal="centerContinuous" wrapText="1"/>
      <protection/>
    </xf>
    <xf numFmtId="0" fontId="15" fillId="0" borderId="12" xfId="0" applyFont="1" applyBorder="1" applyAlignment="1">
      <alignment horizontal="centerContinuous" wrapText="1"/>
    </xf>
    <xf numFmtId="0" fontId="15" fillId="0" borderId="12" xfId="0" applyFont="1" applyBorder="1" applyAlignment="1" applyProtection="1" quotePrefix="1">
      <alignment horizontal="center"/>
      <protection/>
    </xf>
    <xf numFmtId="0" fontId="15" fillId="0" borderId="11" xfId="0" applyFont="1" applyBorder="1" applyAlignment="1" applyProtection="1">
      <alignment horizontal="center" vertical="center" wrapText="1"/>
      <protection/>
    </xf>
    <xf numFmtId="168" fontId="15" fillId="0" borderId="14" xfId="0" applyNumberFormat="1" applyFont="1" applyBorder="1" applyAlignment="1" applyProtection="1">
      <alignment horizontal="center" vertical="center"/>
      <protection/>
    </xf>
    <xf numFmtId="168" fontId="15" fillId="0" borderId="14" xfId="0" applyNumberFormat="1" applyFont="1" applyBorder="1" applyAlignment="1">
      <alignment horizontal="center" vertical="center"/>
    </xf>
    <xf numFmtId="168" fontId="15" fillId="0" borderId="13" xfId="0" applyNumberFormat="1" applyFont="1" applyBorder="1" applyAlignment="1">
      <alignment horizontal="center" vertical="center"/>
    </xf>
    <xf numFmtId="168" fontId="15" fillId="0" borderId="12" xfId="0" applyNumberFormat="1" applyFont="1" applyBorder="1" applyAlignment="1" applyProtection="1" quotePrefix="1">
      <alignment horizontal="center" vertical="center"/>
      <protection/>
    </xf>
    <xf numFmtId="0" fontId="15" fillId="0" borderId="0" xfId="0" applyFont="1" applyAlignment="1" applyProtection="1">
      <alignment horizontal="centerContinuous" vertical="center"/>
      <protection/>
    </xf>
    <xf numFmtId="0" fontId="17" fillId="0" borderId="0" xfId="0" applyFont="1" applyAlignment="1">
      <alignment horizontal="centerContinuous" vertical="center"/>
    </xf>
    <xf numFmtId="0" fontId="15" fillId="0" borderId="12" xfId="0" applyFont="1" applyBorder="1" applyAlignment="1" applyProtection="1">
      <alignment horizontal="center" vertical="center"/>
      <protection/>
    </xf>
    <xf numFmtId="166" fontId="15" fillId="0" borderId="13" xfId="0" applyNumberFormat="1"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166" fontId="15" fillId="0" borderId="13" xfId="0" applyNumberFormat="1" applyFont="1" applyFill="1" applyBorder="1" applyAlignment="1" applyProtection="1">
      <alignment horizontal="center" vertical="center"/>
      <protection/>
    </xf>
    <xf numFmtId="1" fontId="15" fillId="0" borderId="14" xfId="0" applyNumberFormat="1" applyFont="1" applyBorder="1" applyAlignment="1" applyProtection="1">
      <alignment horizontal="center" vertical="center"/>
      <protection/>
    </xf>
    <xf numFmtId="168" fontId="15" fillId="0" borderId="14" xfId="0" applyNumberFormat="1" applyFont="1" applyFill="1" applyBorder="1" applyAlignment="1" applyProtection="1">
      <alignment horizontal="center" vertical="center"/>
      <protection/>
    </xf>
    <xf numFmtId="166" fontId="15" fillId="0" borderId="14" xfId="0" applyNumberFormat="1" applyFont="1" applyFill="1" applyBorder="1" applyAlignment="1" applyProtection="1">
      <alignment horizontal="center" vertical="center"/>
      <protection/>
    </xf>
    <xf numFmtId="168" fontId="15" fillId="0" borderId="13" xfId="0" applyNumberFormat="1" applyFont="1" applyBorder="1" applyAlignment="1" applyProtection="1">
      <alignment horizontal="center" vertical="center"/>
      <protection/>
    </xf>
    <xf numFmtId="168" fontId="15" fillId="0" borderId="13" xfId="0" applyNumberFormat="1" applyFont="1" applyFill="1" applyBorder="1" applyAlignment="1" applyProtection="1">
      <alignment horizontal="center" vertical="center"/>
      <protection/>
    </xf>
    <xf numFmtId="166" fontId="15" fillId="0" borderId="14" xfId="0" applyNumberFormat="1" applyFont="1" applyBorder="1" applyAlignment="1" applyProtection="1">
      <alignment horizontal="center" vertical="center"/>
      <protection/>
    </xf>
    <xf numFmtId="168" fontId="15" fillId="0" borderId="13" xfId="0" applyNumberFormat="1" applyFont="1" applyBorder="1" applyAlignment="1" applyProtection="1" quotePrefix="1">
      <alignment horizontal="center" vertical="center"/>
      <protection/>
    </xf>
    <xf numFmtId="0" fontId="15" fillId="0" borderId="19" xfId="0" applyFont="1" applyBorder="1" applyAlignment="1" applyProtection="1">
      <alignment horizontal="centerContinuous" vertical="center"/>
      <protection/>
    </xf>
    <xf numFmtId="0" fontId="15" fillId="0" borderId="12" xfId="0" applyFont="1" applyBorder="1" applyAlignment="1">
      <alignment horizontal="centerContinuous" vertical="center"/>
    </xf>
    <xf numFmtId="0" fontId="15" fillId="0" borderId="20" xfId="0" applyFont="1" applyBorder="1" applyAlignment="1" applyProtection="1">
      <alignment horizontal="centerContinuous" vertical="center"/>
      <protection/>
    </xf>
    <xf numFmtId="0" fontId="15" fillId="0" borderId="11" xfId="0" applyFont="1" applyBorder="1" applyAlignment="1">
      <alignment horizontal="left" vertical="center" indent="1"/>
    </xf>
    <xf numFmtId="37" fontId="15" fillId="0" borderId="12" xfId="0" applyNumberFormat="1" applyFont="1" applyBorder="1" applyAlignment="1">
      <alignment vertical="center"/>
    </xf>
    <xf numFmtId="166" fontId="15" fillId="0" borderId="12" xfId="0" applyNumberFormat="1" applyFont="1" applyBorder="1" applyAlignment="1">
      <alignment vertical="center"/>
    </xf>
    <xf numFmtId="37" fontId="15" fillId="0" borderId="12" xfId="0" applyNumberFormat="1" applyFont="1" applyFill="1" applyBorder="1" applyAlignment="1">
      <alignment vertical="center"/>
    </xf>
    <xf numFmtId="0" fontId="15" fillId="0" borderId="25" xfId="0" applyFont="1" applyBorder="1" applyAlignment="1" applyProtection="1">
      <alignment horizontal="centerContinuous"/>
      <protection/>
    </xf>
    <xf numFmtId="3" fontId="15" fillId="0" borderId="13" xfId="0" applyNumberFormat="1" applyFont="1" applyBorder="1" applyAlignment="1" applyProtection="1">
      <alignment horizontal="center" vertical="center"/>
      <protection/>
    </xf>
    <xf numFmtId="3" fontId="15" fillId="0" borderId="14" xfId="0" applyNumberFormat="1" applyFont="1" applyBorder="1" applyAlignment="1" applyProtection="1">
      <alignment horizontal="center" vertical="center"/>
      <protection/>
    </xf>
    <xf numFmtId="3" fontId="15" fillId="0" borderId="13" xfId="0" applyNumberFormat="1" applyFont="1" applyFill="1" applyBorder="1" applyAlignment="1" applyProtection="1">
      <alignment horizontal="center" vertical="center"/>
      <protection/>
    </xf>
    <xf numFmtId="1" fontId="15" fillId="0" borderId="13" xfId="0" applyNumberFormat="1" applyFont="1" applyBorder="1" applyAlignment="1" applyProtection="1">
      <alignment horizontal="center" vertical="center"/>
      <protection/>
    </xf>
    <xf numFmtId="3" fontId="15" fillId="0" borderId="14" xfId="0" applyNumberFormat="1" applyFont="1" applyFill="1" applyBorder="1" applyAlignment="1" applyProtection="1">
      <alignment horizontal="center" vertical="center"/>
      <protection/>
    </xf>
    <xf numFmtId="3" fontId="15" fillId="0" borderId="13" xfId="0" applyNumberFormat="1" applyFont="1" applyBorder="1" applyAlignment="1" applyProtection="1" quotePrefix="1">
      <alignment horizontal="center" vertical="center"/>
      <protection/>
    </xf>
    <xf numFmtId="3" fontId="15" fillId="0" borderId="14" xfId="0" applyNumberFormat="1" applyFont="1" applyBorder="1" applyAlignment="1">
      <alignment horizontal="center" vertical="center"/>
    </xf>
    <xf numFmtId="0" fontId="15" fillId="0" borderId="13" xfId="0" applyNumberFormat="1" applyFont="1" applyBorder="1" applyAlignment="1" applyProtection="1">
      <alignment horizontal="center" vertical="center"/>
      <protection/>
    </xf>
    <xf numFmtId="37" fontId="15" fillId="0" borderId="14" xfId="0" applyNumberFormat="1" applyFont="1" applyBorder="1" applyAlignment="1" applyProtection="1">
      <alignment vertical="center"/>
      <protection/>
    </xf>
    <xf numFmtId="37" fontId="15" fillId="0" borderId="12" xfId="0" applyNumberFormat="1" applyFont="1" applyBorder="1" applyAlignment="1" applyProtection="1">
      <alignment vertical="center"/>
      <protection/>
    </xf>
    <xf numFmtId="166" fontId="15" fillId="0" borderId="14" xfId="0" applyNumberFormat="1" applyFont="1" applyBorder="1" applyAlignment="1" applyProtection="1">
      <alignment vertical="center"/>
      <protection/>
    </xf>
    <xf numFmtId="166" fontId="15" fillId="0" borderId="12" xfId="0" applyNumberFormat="1" applyFont="1" applyBorder="1" applyAlignment="1" applyProtection="1">
      <alignment vertical="center"/>
      <protection/>
    </xf>
    <xf numFmtId="166" fontId="15" fillId="0" borderId="13" xfId="0" applyNumberFormat="1" applyFont="1" applyBorder="1" applyAlignment="1" applyProtection="1">
      <alignment vertical="center"/>
      <protection/>
    </xf>
    <xf numFmtId="166" fontId="15" fillId="0" borderId="11" xfId="0" applyNumberFormat="1" applyFont="1" applyBorder="1" applyAlignment="1" applyProtection="1">
      <alignment vertical="center"/>
      <protection/>
    </xf>
    <xf numFmtId="0" fontId="4" fillId="0" borderId="15" xfId="0" applyFont="1" applyBorder="1" applyAlignment="1">
      <alignment/>
    </xf>
    <xf numFmtId="0" fontId="4" fillId="0" borderId="15" xfId="0" applyFont="1" applyFill="1" applyBorder="1" applyAlignment="1">
      <alignment/>
    </xf>
    <xf numFmtId="0" fontId="7" fillId="0" borderId="0" xfId="0" applyNumberFormat="1" applyFont="1" applyAlignment="1">
      <alignment/>
    </xf>
    <xf numFmtId="37" fontId="15" fillId="0" borderId="11" xfId="0" applyNumberFormat="1" applyFont="1" applyFill="1" applyBorder="1" applyAlignment="1">
      <alignment vertical="center"/>
    </xf>
    <xf numFmtId="0" fontId="21" fillId="0" borderId="0" xfId="0" applyFont="1" applyAlignment="1">
      <alignment/>
    </xf>
    <xf numFmtId="0" fontId="15" fillId="0" borderId="0" xfId="0" applyFont="1" applyAlignment="1" applyProtection="1">
      <alignment/>
      <protection/>
    </xf>
    <xf numFmtId="0" fontId="16" fillId="0" borderId="0" xfId="0" applyFont="1" applyAlignment="1" applyProtection="1">
      <alignment/>
      <protection/>
    </xf>
    <xf numFmtId="0" fontId="14" fillId="0" borderId="0" xfId="0" applyFont="1" applyBorder="1" applyAlignment="1" applyProtection="1">
      <alignment vertical="center"/>
      <protection/>
    </xf>
    <xf numFmtId="0" fontId="15" fillId="0" borderId="0" xfId="0" applyFont="1" applyAlignment="1">
      <alignment/>
    </xf>
    <xf numFmtId="0" fontId="16" fillId="0" borderId="0" xfId="0" applyFont="1" applyAlignment="1" applyProtection="1">
      <alignment vertical="center"/>
      <protection/>
    </xf>
    <xf numFmtId="0" fontId="16" fillId="0" borderId="0" xfId="0" applyFont="1" applyAlignment="1">
      <alignment/>
    </xf>
    <xf numFmtId="0" fontId="15" fillId="0" borderId="0" xfId="0" applyFont="1" applyAlignment="1" applyProtection="1">
      <alignment vertical="center"/>
      <protection/>
    </xf>
    <xf numFmtId="0" fontId="16" fillId="0" borderId="0" xfId="0" applyFont="1" applyAlignment="1" applyProtection="1">
      <alignment wrapText="1"/>
      <protection/>
    </xf>
    <xf numFmtId="0" fontId="16" fillId="0" borderId="0" xfId="0" applyFont="1" applyAlignment="1" applyProtection="1">
      <alignment vertical="center" wrapText="1"/>
      <protection/>
    </xf>
    <xf numFmtId="0" fontId="16" fillId="0" borderId="0" xfId="0" applyFont="1" applyAlignment="1">
      <alignment wrapText="1"/>
    </xf>
    <xf numFmtId="0" fontId="17" fillId="0" borderId="0" xfId="0" applyFont="1" applyBorder="1" applyAlignment="1">
      <alignment vertical="center"/>
    </xf>
    <xf numFmtId="0" fontId="15" fillId="0" borderId="0" xfId="0" applyFont="1" applyBorder="1" applyAlignment="1" applyProtection="1">
      <alignment vertical="center"/>
      <protection/>
    </xf>
    <xf numFmtId="0" fontId="16" fillId="0" borderId="0" xfId="0" applyFont="1" applyBorder="1" applyAlignment="1" applyProtection="1">
      <alignment vertical="center" wrapText="1"/>
      <protection/>
    </xf>
    <xf numFmtId="37" fontId="15" fillId="0" borderId="13" xfId="0" applyNumberFormat="1" applyFont="1" applyBorder="1" applyAlignment="1">
      <alignment/>
    </xf>
    <xf numFmtId="3" fontId="15" fillId="0" borderId="10" xfId="0" applyNumberFormat="1" applyFont="1" applyBorder="1" applyAlignment="1" applyProtection="1" quotePrefix="1">
      <alignment horizontal="right" vertical="center"/>
      <protection/>
    </xf>
    <xf numFmtId="3" fontId="15" fillId="0" borderId="0" xfId="0" applyNumberFormat="1" applyFont="1" applyBorder="1" applyAlignment="1" applyProtection="1">
      <alignment horizontal="right" vertical="center"/>
      <protection/>
    </xf>
    <xf numFmtId="3" fontId="15" fillId="0" borderId="0" xfId="0" applyNumberFormat="1" applyFont="1" applyBorder="1" applyAlignment="1" applyProtection="1" quotePrefix="1">
      <alignment horizontal="right" vertical="center"/>
      <protection/>
    </xf>
    <xf numFmtId="169" fontId="15" fillId="0" borderId="12" xfId="0" applyNumberFormat="1" applyFont="1" applyBorder="1" applyAlignment="1">
      <alignment vertical="center"/>
    </xf>
    <xf numFmtId="0" fontId="15" fillId="0" borderId="13" xfId="0" applyFont="1" applyBorder="1" applyAlignment="1">
      <alignment/>
    </xf>
    <xf numFmtId="0" fontId="23" fillId="0" borderId="0" xfId="0" applyFont="1" applyAlignment="1">
      <alignment/>
    </xf>
    <xf numFmtId="37" fontId="7" fillId="0" borderId="0" xfId="0" applyNumberFormat="1" applyFont="1" applyAlignment="1">
      <alignment/>
    </xf>
    <xf numFmtId="3" fontId="15" fillId="0" borderId="14" xfId="0" applyNumberFormat="1" applyFont="1" applyBorder="1" applyAlignment="1" applyProtection="1">
      <alignment horizontal="center"/>
      <protection/>
    </xf>
    <xf numFmtId="168" fontId="15" fillId="0" borderId="14" xfId="0" applyNumberFormat="1" applyFont="1" applyBorder="1" applyAlignment="1" applyProtection="1">
      <alignment horizontal="center"/>
      <protection/>
    </xf>
    <xf numFmtId="168" fontId="15" fillId="0" borderId="13" xfId="0" applyNumberFormat="1" applyFont="1" applyBorder="1" applyAlignment="1" applyProtection="1">
      <alignment horizontal="center"/>
      <protection/>
    </xf>
    <xf numFmtId="3" fontId="15" fillId="0" borderId="13" xfId="0" applyNumberFormat="1" applyFont="1" applyBorder="1" applyAlignment="1" applyProtection="1">
      <alignment horizontal="center"/>
      <protection/>
    </xf>
    <xf numFmtId="0" fontId="15" fillId="0" borderId="14" xfId="0" applyFont="1" applyBorder="1" applyAlignment="1" applyProtection="1">
      <alignment horizontal="center"/>
      <protection/>
    </xf>
    <xf numFmtId="0" fontId="15" fillId="0" borderId="13" xfId="0" applyFont="1" applyBorder="1" applyAlignment="1">
      <alignment horizontal="center"/>
    </xf>
    <xf numFmtId="0" fontId="18" fillId="0" borderId="13" xfId="0" applyFont="1" applyBorder="1" applyAlignment="1">
      <alignment horizontal="left"/>
    </xf>
    <xf numFmtId="0" fontId="15" fillId="0" borderId="13" xfId="0" applyFont="1" applyBorder="1" applyAlignment="1">
      <alignment horizontal="left" indent="1"/>
    </xf>
    <xf numFmtId="0" fontId="15" fillId="0" borderId="11" xfId="0" applyFont="1" applyBorder="1" applyAlignment="1" applyProtection="1">
      <alignment vertical="center"/>
      <protection/>
    </xf>
    <xf numFmtId="0" fontId="15" fillId="0" borderId="13" xfId="0" applyFont="1" applyBorder="1" applyAlignment="1" applyProtection="1">
      <alignment horizontal="center"/>
      <protection/>
    </xf>
    <xf numFmtId="0" fontId="18" fillId="0" borderId="13" xfId="0" applyFont="1" applyBorder="1" applyAlignment="1">
      <alignment/>
    </xf>
    <xf numFmtId="0" fontId="15" fillId="0" borderId="13" xfId="0" applyFont="1" applyBorder="1" applyAlignment="1">
      <alignment horizontal="left"/>
    </xf>
    <xf numFmtId="0" fontId="15" fillId="0" borderId="11" xfId="0" applyFont="1" applyBorder="1" applyAlignment="1" applyProtection="1">
      <alignment horizontal="left" vertical="center" wrapText="1"/>
      <protection/>
    </xf>
    <xf numFmtId="37" fontId="15" fillId="0" borderId="11" xfId="0" applyNumberFormat="1" applyFont="1" applyBorder="1" applyAlignment="1" applyProtection="1" quotePrefix="1">
      <alignment horizontal="right" vertical="center"/>
      <protection/>
    </xf>
    <xf numFmtId="0" fontId="15" fillId="0" borderId="0" xfId="0" applyFont="1" applyBorder="1" applyAlignment="1" applyProtection="1">
      <alignment horizontal="left" vertical="center"/>
      <protection/>
    </xf>
    <xf numFmtId="168" fontId="15" fillId="0" borderId="0" xfId="0" applyNumberFormat="1" applyFont="1" applyBorder="1" applyAlignment="1" applyProtection="1">
      <alignment vertical="center"/>
      <protection/>
    </xf>
    <xf numFmtId="37" fontId="15" fillId="0" borderId="0" xfId="0" applyNumberFormat="1" applyFont="1" applyBorder="1" applyAlignment="1" applyProtection="1">
      <alignment vertical="center"/>
      <protection/>
    </xf>
    <xf numFmtId="0" fontId="15" fillId="0" borderId="0" xfId="0" applyFont="1" applyBorder="1" applyAlignment="1" applyProtection="1" quotePrefix="1">
      <alignment horizontal="left" vertical="center"/>
      <protection/>
    </xf>
    <xf numFmtId="0" fontId="26" fillId="0" borderId="13" xfId="0" applyFont="1" applyBorder="1" applyAlignment="1">
      <alignment horizontal="left" indent="1"/>
    </xf>
    <xf numFmtId="0" fontId="26" fillId="0" borderId="13" xfId="0" applyFont="1" applyBorder="1" applyAlignment="1">
      <alignment horizontal="left"/>
    </xf>
    <xf numFmtId="0" fontId="26" fillId="0" borderId="13" xfId="0" applyFont="1" applyBorder="1" applyAlignment="1" applyProtection="1">
      <alignment vertical="center" wrapText="1"/>
      <protection/>
    </xf>
    <xf numFmtId="37" fontId="15" fillId="0" borderId="14" xfId="0" applyNumberFormat="1" applyFont="1" applyBorder="1" applyAlignment="1" applyProtection="1">
      <alignment/>
      <protection/>
    </xf>
    <xf numFmtId="0" fontId="18" fillId="0" borderId="13" xfId="0" applyFont="1" applyBorder="1" applyAlignment="1" applyProtection="1">
      <alignment vertical="center"/>
      <protection/>
    </xf>
    <xf numFmtId="168" fontId="15" fillId="0" borderId="12" xfId="0" applyNumberFormat="1" applyFont="1" applyBorder="1" applyAlignment="1" applyProtection="1">
      <alignment horizontal="right" vertical="center"/>
      <protection/>
    </xf>
    <xf numFmtId="0" fontId="15" fillId="0" borderId="24" xfId="0" applyFont="1" applyBorder="1" applyAlignment="1">
      <alignment/>
    </xf>
    <xf numFmtId="0" fontId="15" fillId="0" borderId="13" xfId="0" applyFont="1" applyBorder="1" applyAlignment="1">
      <alignment/>
    </xf>
    <xf numFmtId="0" fontId="15" fillId="0" borderId="15" xfId="0" applyFont="1" applyBorder="1" applyAlignment="1">
      <alignment/>
    </xf>
    <xf numFmtId="0" fontId="15" fillId="0" borderId="11" xfId="0" applyFont="1" applyBorder="1" applyAlignment="1">
      <alignment/>
    </xf>
    <xf numFmtId="0" fontId="15" fillId="0" borderId="13" xfId="0" applyFont="1" applyBorder="1" applyAlignment="1">
      <alignment wrapText="1"/>
    </xf>
    <xf numFmtId="37" fontId="15" fillId="0" borderId="11" xfId="0" applyNumberFormat="1" applyFont="1" applyBorder="1" applyAlignment="1">
      <alignment/>
    </xf>
    <xf numFmtId="37" fontId="15" fillId="0" borderId="15" xfId="0" applyNumberFormat="1" applyFont="1" applyBorder="1" applyAlignment="1">
      <alignment/>
    </xf>
    <xf numFmtId="177" fontId="15" fillId="0" borderId="13" xfId="0" applyNumberFormat="1" applyFont="1" applyBorder="1" applyAlignment="1">
      <alignment/>
    </xf>
    <xf numFmtId="177" fontId="15" fillId="0" borderId="11" xfId="0" applyNumberFormat="1" applyFont="1" applyBorder="1" applyAlignment="1">
      <alignment/>
    </xf>
    <xf numFmtId="0" fontId="15" fillId="0" borderId="20" xfId="0" applyFont="1" applyBorder="1" applyAlignment="1" applyProtection="1" quotePrefix="1">
      <alignment horizontal="centerContinuous"/>
      <protection/>
    </xf>
    <xf numFmtId="0" fontId="15" fillId="0" borderId="13" xfId="0" applyFont="1" applyBorder="1" applyAlignment="1" applyProtection="1">
      <alignment horizontal="left" vertical="center" indent="1"/>
      <protection/>
    </xf>
    <xf numFmtId="0" fontId="15" fillId="0" borderId="13" xfId="0" applyFont="1" applyBorder="1" applyAlignment="1" applyProtection="1">
      <alignment horizontal="left" vertical="center" wrapText="1" indent="1"/>
      <protection/>
    </xf>
    <xf numFmtId="37" fontId="15" fillId="0" borderId="24" xfId="0" applyNumberFormat="1" applyFont="1" applyBorder="1" applyAlignment="1">
      <alignment/>
    </xf>
    <xf numFmtId="168" fontId="15" fillId="0" borderId="18" xfId="0" applyNumberFormat="1" applyFont="1" applyBorder="1" applyAlignment="1" applyProtection="1">
      <alignment/>
      <protection/>
    </xf>
    <xf numFmtId="0" fontId="16" fillId="0" borderId="0" xfId="0" applyFont="1" applyAlignment="1">
      <alignment horizontal="center"/>
    </xf>
    <xf numFmtId="2" fontId="15" fillId="0" borderId="12" xfId="0" applyNumberFormat="1" applyFont="1" applyBorder="1" applyAlignment="1" applyProtection="1">
      <alignment vertical="center"/>
      <protection/>
    </xf>
    <xf numFmtId="166" fontId="15" fillId="0" borderId="24" xfId="0" applyNumberFormat="1" applyFont="1" applyBorder="1" applyAlignment="1">
      <alignment/>
    </xf>
    <xf numFmtId="166" fontId="15" fillId="0" borderId="13" xfId="0" applyNumberFormat="1" applyFont="1" applyBorder="1" applyAlignment="1">
      <alignment/>
    </xf>
    <xf numFmtId="166" fontId="15" fillId="0" borderId="11" xfId="0" applyNumberFormat="1" applyFont="1" applyBorder="1" applyAlignment="1">
      <alignment/>
    </xf>
    <xf numFmtId="0" fontId="15" fillId="0" borderId="0" xfId="0" applyFont="1" applyBorder="1" applyAlignment="1">
      <alignment/>
    </xf>
    <xf numFmtId="37" fontId="15" fillId="0" borderId="0" xfId="0" applyNumberFormat="1" applyFont="1" applyBorder="1" applyAlignment="1">
      <alignment/>
    </xf>
    <xf numFmtId="166" fontId="15" fillId="0" borderId="0" xfId="0" applyNumberFormat="1" applyFont="1" applyBorder="1" applyAlignment="1">
      <alignment/>
    </xf>
    <xf numFmtId="37" fontId="15" fillId="0" borderId="22" xfId="0" applyNumberFormat="1" applyFont="1" applyBorder="1" applyAlignment="1" applyProtection="1">
      <alignment vertical="center"/>
      <protection/>
    </xf>
    <xf numFmtId="0" fontId="15" fillId="0" borderId="0" xfId="0" applyFont="1" applyAlignment="1">
      <alignment wrapText="1"/>
    </xf>
    <xf numFmtId="168" fontId="15" fillId="0" borderId="14" xfId="0" applyNumberFormat="1" applyFont="1" applyBorder="1" applyAlignment="1" applyProtection="1" quotePrefix="1">
      <alignment horizontal="right" vertical="center"/>
      <protection/>
    </xf>
    <xf numFmtId="0" fontId="9" fillId="0" borderId="0" xfId="0" applyFont="1" applyAlignment="1">
      <alignment vertical="center" wrapText="1"/>
    </xf>
    <xf numFmtId="0" fontId="0" fillId="0" borderId="0" xfId="0" applyAlignment="1">
      <alignment vertical="center" wrapText="1"/>
    </xf>
    <xf numFmtId="37" fontId="15" fillId="0" borderId="13" xfId="0" applyNumberFormat="1" applyFont="1" applyBorder="1" applyAlignment="1">
      <alignment horizontal="center" vertical="center"/>
    </xf>
    <xf numFmtId="37" fontId="15" fillId="0" borderId="11" xfId="0" applyNumberFormat="1" applyFont="1" applyBorder="1" applyAlignment="1">
      <alignment vertical="center"/>
    </xf>
    <xf numFmtId="37" fontId="15" fillId="0" borderId="12" xfId="0" applyNumberFormat="1" applyFont="1" applyBorder="1" applyAlignment="1" applyProtection="1">
      <alignment/>
      <protection/>
    </xf>
    <xf numFmtId="37" fontId="15" fillId="0" borderId="24" xfId="0" applyNumberFormat="1" applyFont="1" applyBorder="1" applyAlignment="1">
      <alignment vertical="center"/>
    </xf>
    <xf numFmtId="37" fontId="15" fillId="0" borderId="13" xfId="0" applyNumberFormat="1" applyFont="1" applyBorder="1" applyAlignment="1">
      <alignment vertical="center"/>
    </xf>
    <xf numFmtId="37" fontId="15" fillId="0" borderId="15" xfId="0" applyNumberFormat="1" applyFont="1" applyBorder="1" applyAlignment="1">
      <alignment vertical="center"/>
    </xf>
    <xf numFmtId="37" fontId="15" fillId="0" borderId="0" xfId="0" applyNumberFormat="1" applyFont="1" applyAlignment="1">
      <alignment vertical="center"/>
    </xf>
    <xf numFmtId="0" fontId="16" fillId="0" borderId="13" xfId="0" applyFont="1" applyBorder="1" applyAlignment="1" applyProtection="1">
      <alignment horizontal="left" vertical="center"/>
      <protection/>
    </xf>
    <xf numFmtId="0" fontId="16" fillId="0" borderId="13" xfId="0" applyFont="1" applyBorder="1" applyAlignment="1" applyProtection="1">
      <alignment horizontal="center" vertical="center"/>
      <protection/>
    </xf>
    <xf numFmtId="168" fontId="15" fillId="0" borderId="13" xfId="0" applyNumberFormat="1" applyFont="1" applyBorder="1" applyAlignment="1" applyProtection="1">
      <alignment horizontal="right" vertical="center"/>
      <protection/>
    </xf>
    <xf numFmtId="177" fontId="15" fillId="0" borderId="13" xfId="0" applyNumberFormat="1" applyFont="1" applyBorder="1" applyAlignment="1">
      <alignment horizontal="right"/>
    </xf>
    <xf numFmtId="0" fontId="16" fillId="0" borderId="13" xfId="0" applyFont="1" applyBorder="1" applyAlignment="1">
      <alignment horizontal="center"/>
    </xf>
    <xf numFmtId="3" fontId="15" fillId="0" borderId="13" xfId="0" applyNumberFormat="1" applyFont="1" applyBorder="1" applyAlignment="1" applyProtection="1">
      <alignment horizontal="right" vertical="center"/>
      <protection/>
    </xf>
    <xf numFmtId="3" fontId="15" fillId="0" borderId="15" xfId="0" applyNumberFormat="1" applyFont="1" applyBorder="1" applyAlignment="1" applyProtection="1">
      <alignment vertical="center"/>
      <protection/>
    </xf>
    <xf numFmtId="0" fontId="15" fillId="0" borderId="15" xfId="0" applyFont="1" applyBorder="1" applyAlignment="1">
      <alignment horizontal="center" vertical="center" wrapText="1"/>
    </xf>
    <xf numFmtId="37" fontId="15" fillId="0" borderId="24" xfId="0" applyNumberFormat="1" applyFont="1" applyBorder="1" applyAlignment="1" quotePrefix="1">
      <alignment horizontal="right"/>
    </xf>
    <xf numFmtId="2" fontId="15" fillId="0" borderId="24" xfId="0" applyNumberFormat="1" applyFont="1" applyBorder="1" applyAlignment="1" quotePrefix="1">
      <alignment horizontal="right"/>
    </xf>
    <xf numFmtId="166" fontId="15" fillId="0" borderId="24" xfId="0" applyNumberFormat="1" applyFont="1" applyBorder="1" applyAlignment="1" quotePrefix="1">
      <alignment horizontal="right"/>
    </xf>
    <xf numFmtId="38" fontId="15" fillId="0" borderId="13" xfId="0" applyNumberFormat="1" applyFont="1" applyBorder="1" applyAlignment="1">
      <alignment/>
    </xf>
    <xf numFmtId="38" fontId="15" fillId="0" borderId="11" xfId="0" applyNumberFormat="1" applyFont="1" applyBorder="1" applyAlignment="1">
      <alignment/>
    </xf>
    <xf numFmtId="184" fontId="15" fillId="0" borderId="13" xfId="0" applyNumberFormat="1" applyFont="1" applyBorder="1" applyAlignment="1">
      <alignment/>
    </xf>
    <xf numFmtId="166" fontId="15" fillId="0" borderId="24" xfId="0" applyNumberFormat="1" applyFont="1" applyBorder="1" applyAlignment="1">
      <alignment horizontal="right"/>
    </xf>
    <xf numFmtId="37" fontId="15" fillId="0" borderId="14" xfId="0" applyNumberFormat="1" applyFont="1" applyBorder="1" applyAlignment="1" applyProtection="1">
      <alignment horizontal="right" vertical="center"/>
      <protection/>
    </xf>
    <xf numFmtId="177" fontId="15" fillId="0" borderId="15" xfId="0" applyNumberFormat="1" applyFont="1" applyBorder="1" applyAlignment="1">
      <alignment/>
    </xf>
    <xf numFmtId="37" fontId="15" fillId="0" borderId="14" xfId="0" applyNumberFormat="1" applyFont="1" applyBorder="1" applyAlignment="1" applyProtection="1">
      <alignment horizontal="center"/>
      <protection/>
    </xf>
    <xf numFmtId="37" fontId="15" fillId="0" borderId="14" xfId="0" applyNumberFormat="1" applyFont="1" applyBorder="1" applyAlignment="1">
      <alignment horizontal="right" vertical="center"/>
    </xf>
    <xf numFmtId="37" fontId="15" fillId="0" borderId="14" xfId="0" applyNumberFormat="1" applyFont="1" applyBorder="1" applyAlignment="1">
      <alignment vertical="center"/>
    </xf>
    <xf numFmtId="37" fontId="15" fillId="0" borderId="14" xfId="0" applyNumberFormat="1" applyFont="1" applyBorder="1" applyAlignment="1" applyProtection="1" quotePrefix="1">
      <alignment horizontal="right" vertical="center"/>
      <protection/>
    </xf>
    <xf numFmtId="37" fontId="15" fillId="0" borderId="12" xfId="0" applyNumberFormat="1" applyFont="1" applyBorder="1" applyAlignment="1" applyProtection="1">
      <alignment horizontal="right" vertical="center"/>
      <protection/>
    </xf>
    <xf numFmtId="168" fontId="15" fillId="0" borderId="22" xfId="0" applyNumberFormat="1" applyFont="1" applyBorder="1" applyAlignment="1">
      <alignment horizontal="right" vertical="center"/>
    </xf>
    <xf numFmtId="37" fontId="15" fillId="0" borderId="24" xfId="0" applyNumberFormat="1" applyFont="1" applyBorder="1" applyAlignment="1" quotePrefix="1">
      <alignment horizontal="right" vertical="center"/>
    </xf>
    <xf numFmtId="168" fontId="15" fillId="0" borderId="14" xfId="0" applyNumberFormat="1" applyFont="1" applyBorder="1" applyAlignment="1" quotePrefix="1">
      <alignment horizontal="right" vertical="center"/>
    </xf>
    <xf numFmtId="166" fontId="15" fillId="0" borderId="14" xfId="0" applyNumberFormat="1" applyFont="1" applyBorder="1" applyAlignment="1" applyProtection="1">
      <alignment horizontal="right" vertical="center"/>
      <protection/>
    </xf>
    <xf numFmtId="168" fontId="15" fillId="0" borderId="14" xfId="0" applyNumberFormat="1" applyFont="1" applyBorder="1" applyAlignment="1" applyProtection="1">
      <alignment horizontal="right"/>
      <protection/>
    </xf>
    <xf numFmtId="37" fontId="15" fillId="0" borderId="24" xfId="0" applyNumberFormat="1" applyFont="1" applyBorder="1" applyAlignment="1">
      <alignment horizontal="right"/>
    </xf>
    <xf numFmtId="37" fontId="15" fillId="0" borderId="13" xfId="0" applyNumberFormat="1" applyFont="1" applyBorder="1" applyAlignment="1">
      <alignment horizontal="right"/>
    </xf>
    <xf numFmtId="0" fontId="15" fillId="0" borderId="0" xfId="0" applyFont="1" applyFill="1" applyBorder="1" applyAlignment="1">
      <alignment/>
    </xf>
    <xf numFmtId="37" fontId="7" fillId="0" borderId="0" xfId="0" applyNumberFormat="1" applyFont="1" applyAlignment="1" quotePrefix="1">
      <alignment horizontal="right"/>
    </xf>
    <xf numFmtId="0" fontId="15" fillId="0" borderId="0" xfId="0" applyFont="1" applyBorder="1" applyAlignment="1" applyProtection="1">
      <alignment horizontal="center" vertical="center" wrapText="1"/>
      <protection/>
    </xf>
    <xf numFmtId="0" fontId="61" fillId="0" borderId="0" xfId="0" applyFont="1" applyAlignment="1">
      <alignment/>
    </xf>
    <xf numFmtId="37" fontId="15" fillId="0" borderId="24" xfId="0" applyNumberFormat="1" applyFont="1" applyBorder="1" applyAlignment="1">
      <alignment horizontal="right" vertical="center"/>
    </xf>
    <xf numFmtId="184" fontId="15" fillId="0" borderId="14" xfId="0" applyNumberFormat="1" applyFont="1" applyBorder="1" applyAlignment="1">
      <alignment/>
    </xf>
    <xf numFmtId="184" fontId="15" fillId="0" borderId="22" xfId="0" applyNumberFormat="1" applyFont="1" applyBorder="1" applyAlignment="1">
      <alignment/>
    </xf>
    <xf numFmtId="184" fontId="15" fillId="0" borderId="24" xfId="0" applyNumberFormat="1" applyFont="1" applyBorder="1" applyAlignment="1">
      <alignment/>
    </xf>
    <xf numFmtId="184" fontId="15" fillId="0" borderId="15" xfId="0" applyNumberFormat="1" applyFont="1" applyBorder="1" applyAlignment="1">
      <alignment/>
    </xf>
    <xf numFmtId="184" fontId="15" fillId="0" borderId="24" xfId="0" applyNumberFormat="1" applyFont="1" applyBorder="1" applyAlignment="1">
      <alignment horizontal="right"/>
    </xf>
    <xf numFmtId="184" fontId="15" fillId="0" borderId="13" xfId="0" applyNumberFormat="1" applyFont="1" applyBorder="1" applyAlignment="1">
      <alignment horizontal="right"/>
    </xf>
    <xf numFmtId="168" fontId="15" fillId="0" borderId="22" xfId="0" applyNumberFormat="1" applyFont="1" applyBorder="1" applyAlignment="1" applyProtection="1">
      <alignment horizontal="right" vertical="center"/>
      <protection/>
    </xf>
    <xf numFmtId="37" fontId="15" fillId="0" borderId="13" xfId="0" applyNumberFormat="1" applyFont="1" applyBorder="1" applyAlignment="1">
      <alignment horizontal="right" vertical="center"/>
    </xf>
    <xf numFmtId="168" fontId="15" fillId="0" borderId="15" xfId="0" applyNumberFormat="1" applyFont="1" applyBorder="1" applyAlignment="1" applyProtection="1">
      <alignment horizontal="right" vertical="center"/>
      <protection/>
    </xf>
    <xf numFmtId="0" fontId="15" fillId="0" borderId="0" xfId="0" applyFont="1" applyBorder="1" applyAlignment="1" applyProtection="1">
      <alignment horizontal="center" vertical="center"/>
      <protection/>
    </xf>
    <xf numFmtId="37" fontId="15" fillId="0" borderId="0" xfId="0" applyNumberFormat="1" applyFont="1" applyBorder="1" applyAlignment="1">
      <alignment vertical="center"/>
    </xf>
    <xf numFmtId="166" fontId="15" fillId="0" borderId="0" xfId="0" applyNumberFormat="1" applyFont="1" applyBorder="1" applyAlignment="1" applyProtection="1">
      <alignment vertical="center"/>
      <protection/>
    </xf>
    <xf numFmtId="0" fontId="15" fillId="0" borderId="13" xfId="0" applyFont="1" applyFill="1" applyBorder="1" applyAlignment="1">
      <alignment/>
    </xf>
    <xf numFmtId="0" fontId="15" fillId="0" borderId="13" xfId="0" applyFont="1" applyFill="1" applyBorder="1" applyAlignment="1">
      <alignment wrapText="1"/>
    </xf>
    <xf numFmtId="3" fontId="15" fillId="0" borderId="19" xfId="0" applyNumberFormat="1" applyFont="1" applyBorder="1" applyAlignment="1" applyProtection="1">
      <alignment vertical="center"/>
      <protection/>
    </xf>
    <xf numFmtId="0" fontId="15" fillId="0" borderId="0" xfId="0" applyFont="1" applyBorder="1" applyAlignment="1" applyProtection="1">
      <alignment horizontal="left"/>
      <protection/>
    </xf>
    <xf numFmtId="168" fontId="15" fillId="0" borderId="0" xfId="0" applyNumberFormat="1" applyFont="1" applyBorder="1" applyAlignment="1" applyProtection="1">
      <alignment/>
      <protection/>
    </xf>
    <xf numFmtId="37" fontId="15" fillId="0" borderId="0" xfId="0" applyNumberFormat="1" applyFont="1" applyBorder="1" applyAlignment="1" applyProtection="1">
      <alignment/>
      <protection/>
    </xf>
    <xf numFmtId="3" fontId="15" fillId="0" borderId="0" xfId="0" applyNumberFormat="1" applyFont="1" applyBorder="1" applyAlignment="1" applyProtection="1">
      <alignment/>
      <protection/>
    </xf>
    <xf numFmtId="0" fontId="15" fillId="0" borderId="0" xfId="0" applyFont="1" applyBorder="1" applyAlignment="1">
      <alignment horizontal="center" vertical="center" wrapText="1"/>
    </xf>
    <xf numFmtId="37"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1" fontId="15" fillId="0" borderId="0"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15" fillId="0" borderId="0" xfId="0" applyNumberFormat="1" applyFont="1" applyBorder="1" applyAlignment="1">
      <alignment horizontal="center" vertical="center" wrapText="1"/>
    </xf>
    <xf numFmtId="37" fontId="15" fillId="0" borderId="11" xfId="0" applyNumberFormat="1" applyFont="1" applyFill="1" applyBorder="1" applyAlignment="1">
      <alignment horizontal="right" vertical="center" indent="1"/>
    </xf>
    <xf numFmtId="0" fontId="9" fillId="0" borderId="16" xfId="0" applyFont="1" applyBorder="1" applyAlignment="1">
      <alignment vertical="center" wrapText="1"/>
    </xf>
    <xf numFmtId="0" fontId="0" fillId="0" borderId="16" xfId="0" applyBorder="1" applyAlignment="1">
      <alignment vertical="center"/>
    </xf>
    <xf numFmtId="0" fontId="9" fillId="0" borderId="0" xfId="0" applyFont="1" applyAlignment="1">
      <alignment vertical="center" wrapText="1"/>
    </xf>
    <xf numFmtId="0" fontId="0" fillId="0" borderId="0" xfId="0" applyAlignment="1">
      <alignment vertical="center" wrapText="1"/>
    </xf>
    <xf numFmtId="0" fontId="15" fillId="0" borderId="24" xfId="0" applyFont="1" applyBorder="1" applyAlignment="1" applyProtection="1">
      <alignment horizontal="center" vertical="center"/>
      <protection/>
    </xf>
    <xf numFmtId="0" fontId="17" fillId="0" borderId="15" xfId="0" applyFont="1" applyBorder="1" applyAlignment="1">
      <alignment vertical="center"/>
    </xf>
    <xf numFmtId="0" fontId="9" fillId="0" borderId="0" xfId="0" applyFont="1" applyAlignment="1">
      <alignment/>
    </xf>
    <xf numFmtId="0" fontId="0" fillId="0" borderId="0" xfId="0" applyAlignment="1">
      <alignment/>
    </xf>
    <xf numFmtId="0" fontId="15" fillId="0" borderId="19" xfId="0" applyFont="1" applyBorder="1" applyAlignment="1" applyProtection="1">
      <alignment horizontal="center" vertical="center" wrapText="1"/>
      <protection/>
    </xf>
    <xf numFmtId="0" fontId="17" fillId="0" borderId="12" xfId="0" applyFont="1" applyBorder="1" applyAlignment="1">
      <alignment horizontal="center" vertical="center" wrapText="1"/>
    </xf>
    <xf numFmtId="1" fontId="15" fillId="0" borderId="19" xfId="0" applyNumberFormat="1" applyFont="1" applyBorder="1" applyAlignment="1">
      <alignment horizontal="center" vertical="center"/>
    </xf>
    <xf numFmtId="1" fontId="17" fillId="0" borderId="12" xfId="0" applyNumberFormat="1" applyFont="1" applyBorder="1" applyAlignment="1">
      <alignment horizontal="center" vertical="center"/>
    </xf>
    <xf numFmtId="1" fontId="15" fillId="0" borderId="20" xfId="0" applyNumberFormat="1" applyFont="1" applyBorder="1" applyAlignment="1">
      <alignment horizontal="center" vertical="center"/>
    </xf>
    <xf numFmtId="0" fontId="15" fillId="0" borderId="19" xfId="0" applyFont="1" applyBorder="1" applyAlignment="1" applyProtection="1">
      <alignment horizontal="center" wrapText="1"/>
      <protection/>
    </xf>
    <xf numFmtId="0" fontId="15" fillId="0" borderId="20" xfId="0" applyFont="1" applyBorder="1" applyAlignment="1" applyProtection="1">
      <alignment horizontal="center" wrapText="1"/>
      <protection/>
    </xf>
    <xf numFmtId="0" fontId="15" fillId="0" borderId="12" xfId="0" applyFont="1" applyBorder="1" applyAlignment="1" applyProtection="1">
      <alignment horizontal="center" wrapText="1"/>
      <protection/>
    </xf>
    <xf numFmtId="0" fontId="15" fillId="0" borderId="19" xfId="0" applyFont="1" applyBorder="1" applyAlignment="1">
      <alignment horizontal="center" vertical="center" wrapText="1"/>
    </xf>
    <xf numFmtId="0" fontId="15" fillId="0" borderId="12" xfId="0" applyFont="1" applyBorder="1" applyAlignment="1">
      <alignment horizontal="center" vertical="center" wrapText="1"/>
    </xf>
    <xf numFmtId="1" fontId="15" fillId="0" borderId="19" xfId="0" applyNumberFormat="1" applyFont="1" applyBorder="1" applyAlignment="1">
      <alignment horizontal="center" vertical="center" wrapText="1"/>
    </xf>
    <xf numFmtId="1" fontId="15" fillId="0" borderId="12" xfId="0" applyNumberFormat="1" applyFont="1" applyBorder="1" applyAlignment="1">
      <alignment horizontal="center" vertical="center" wrapText="1"/>
    </xf>
    <xf numFmtId="0" fontId="15" fillId="0" borderId="24" xfId="0" applyFont="1" applyBorder="1" applyAlignment="1" applyProtection="1">
      <alignment horizontal="center" vertical="center" wrapText="1"/>
      <protection/>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6" fillId="0" borderId="0" xfId="0" applyFont="1" applyAlignment="1" applyProtection="1">
      <alignment horizontal="center" vertical="center" wrapText="1"/>
      <protection/>
    </xf>
    <xf numFmtId="0" fontId="17" fillId="0" borderId="0" xfId="0" applyFont="1" applyAlignment="1">
      <alignment horizontal="center" vertical="center" wrapText="1"/>
    </xf>
    <xf numFmtId="0" fontId="17" fillId="0" borderId="15" xfId="0" applyFont="1" applyBorder="1" applyAlignment="1">
      <alignment vertical="center" wrapText="1"/>
    </xf>
    <xf numFmtId="0" fontId="9" fillId="0" borderId="0" xfId="0" applyFont="1" applyAlignment="1" applyProtection="1">
      <alignment horizontal="left" vertical="center" wrapText="1"/>
      <protection/>
    </xf>
    <xf numFmtId="0" fontId="17" fillId="0" borderId="12" xfId="0" applyFont="1" applyBorder="1" applyAlignment="1">
      <alignment vertical="center" wrapText="1"/>
    </xf>
    <xf numFmtId="0" fontId="15" fillId="0" borderId="19" xfId="0" applyFont="1" applyBorder="1" applyAlignment="1" applyProtection="1">
      <alignment horizontal="center" vertical="center"/>
      <protection/>
    </xf>
    <xf numFmtId="0" fontId="17" fillId="0" borderId="12" xfId="0" applyFont="1" applyBorder="1" applyAlignment="1">
      <alignment vertical="center"/>
    </xf>
    <xf numFmtId="0" fontId="15" fillId="0" borderId="19" xfId="0" applyFont="1" applyBorder="1" applyAlignment="1" applyProtection="1" quotePrefix="1">
      <alignment horizontal="center" vertical="center"/>
      <protection/>
    </xf>
    <xf numFmtId="0" fontId="17" fillId="0" borderId="12" xfId="0"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xf>
    <xf numFmtId="0" fontId="5" fillId="0" borderId="0" xfId="0" applyFont="1" applyAlignment="1">
      <alignment vertical="center" wrapText="1"/>
    </xf>
    <xf numFmtId="0" fontId="15" fillId="0" borderId="24" xfId="0" applyFont="1" applyBorder="1" applyAlignment="1">
      <alignment horizontal="center" vertical="center" wrapText="1"/>
    </xf>
    <xf numFmtId="0" fontId="17" fillId="0" borderId="13" xfId="0" applyFont="1" applyBorder="1" applyAlignment="1">
      <alignment horizontal="center"/>
    </xf>
    <xf numFmtId="0" fontId="17" fillId="0" borderId="15" xfId="0" applyFont="1" applyBorder="1" applyAlignment="1">
      <alignment horizontal="center"/>
    </xf>
    <xf numFmtId="0" fontId="9" fillId="0" borderId="0" xfId="0" applyFont="1" applyAlignment="1">
      <alignment wrapText="1"/>
    </xf>
    <xf numFmtId="0" fontId="0" fillId="0" borderId="0" xfId="0" applyAlignment="1">
      <alignment wrapText="1"/>
    </xf>
    <xf numFmtId="0" fontId="15" fillId="0" borderId="19" xfId="0" applyFont="1" applyFill="1" applyBorder="1" applyAlignment="1">
      <alignment horizontal="center"/>
    </xf>
    <xf numFmtId="0" fontId="15" fillId="0" borderId="12" xfId="0" applyFont="1" applyFill="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0" fontId="15" fillId="0" borderId="12" xfId="0" applyFont="1" applyBorder="1" applyAlignment="1">
      <alignment horizontal="center"/>
    </xf>
    <xf numFmtId="37" fontId="15" fillId="0" borderId="19" xfId="0" applyNumberFormat="1" applyFont="1" applyBorder="1" applyAlignment="1">
      <alignment horizontal="center" vertical="center"/>
    </xf>
    <xf numFmtId="0" fontId="15" fillId="0" borderId="12" xfId="0" applyFont="1" applyBorder="1" applyAlignment="1">
      <alignment horizontal="center" vertical="center"/>
    </xf>
    <xf numFmtId="0" fontId="16" fillId="0" borderId="0" xfId="0" applyFont="1" applyBorder="1" applyAlignment="1" applyProtection="1">
      <alignment horizontal="center" vertical="center" wrapText="1"/>
      <protection/>
    </xf>
    <xf numFmtId="0" fontId="17" fillId="0" borderId="0" xfId="0" applyFont="1" applyBorder="1" applyAlignment="1">
      <alignment horizontal="center" vertical="center" wrapText="1"/>
    </xf>
    <xf numFmtId="0" fontId="9" fillId="0" borderId="0" xfId="0" applyFont="1" applyAlignment="1" quotePrefix="1">
      <alignment vertical="center" wrapText="1"/>
    </xf>
    <xf numFmtId="0" fontId="15" fillId="0" borderId="0" xfId="0" applyFont="1" applyBorder="1" applyAlignment="1" applyProtection="1">
      <alignment horizontal="center" vertical="center" wrapText="1"/>
      <protection/>
    </xf>
    <xf numFmtId="0" fontId="15" fillId="0" borderId="19" xfId="0" applyFont="1" applyBorder="1" applyAlignment="1" applyProtection="1">
      <alignment horizontal="center"/>
      <protection/>
    </xf>
    <xf numFmtId="0" fontId="15" fillId="0" borderId="20" xfId="0" applyFont="1" applyBorder="1" applyAlignment="1" applyProtection="1">
      <alignment horizontal="center"/>
      <protection/>
    </xf>
    <xf numFmtId="0" fontId="15" fillId="0" borderId="12" xfId="0" applyFont="1" applyBorder="1" applyAlignment="1" applyProtection="1">
      <alignment horizontal="center"/>
      <protection/>
    </xf>
    <xf numFmtId="0" fontId="9" fillId="0" borderId="0" xfId="0" applyFont="1" applyAlignment="1" applyProtection="1" quotePrefix="1">
      <alignment horizontal="left" vertical="center" wrapText="1"/>
      <protection/>
    </xf>
    <xf numFmtId="0" fontId="15" fillId="33" borderId="19" xfId="0" applyFont="1" applyFill="1" applyBorder="1" applyAlignment="1">
      <alignment horizontal="center"/>
    </xf>
    <xf numFmtId="0" fontId="15" fillId="33" borderId="12" xfId="0" applyFont="1" applyFill="1" applyBorder="1" applyAlignment="1">
      <alignment horizontal="center"/>
    </xf>
    <xf numFmtId="0" fontId="16" fillId="0" borderId="24" xfId="0" applyFont="1" applyBorder="1" applyAlignment="1" applyProtection="1">
      <alignment horizontal="center" vertical="center" wrapText="1"/>
      <protection/>
    </xf>
    <xf numFmtId="0" fontId="27" fillId="0" borderId="13" xfId="0" applyFont="1" applyBorder="1" applyAlignment="1">
      <alignment/>
    </xf>
    <xf numFmtId="0" fontId="27" fillId="0" borderId="15" xfId="0" applyFont="1" applyBorder="1" applyAlignment="1">
      <alignment/>
    </xf>
    <xf numFmtId="0" fontId="15" fillId="0" borderId="13" xfId="0" applyFont="1" applyBorder="1" applyAlignment="1">
      <alignment/>
    </xf>
    <xf numFmtId="0" fontId="15" fillId="0" borderId="15" xfId="0" applyFont="1" applyBorder="1" applyAlignment="1">
      <alignment/>
    </xf>
    <xf numFmtId="0" fontId="15" fillId="0" borderId="0" xfId="0" applyFont="1" applyAlignment="1">
      <alignment/>
    </xf>
    <xf numFmtId="0" fontId="15" fillId="0" borderId="0" xfId="0" applyFont="1" applyAlignment="1">
      <alignment vertical="center" wrapText="1"/>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9" fillId="0" borderId="0" xfId="0" applyFont="1" applyAlignment="1">
      <alignment vertical="center"/>
    </xf>
    <xf numFmtId="0" fontId="15" fillId="0" borderId="19" xfId="0" applyFont="1" applyBorder="1" applyAlignment="1" applyProtection="1">
      <alignment/>
      <protection/>
    </xf>
    <xf numFmtId="0" fontId="17" fillId="0" borderId="12" xfId="0" applyFont="1" applyBorder="1" applyAlignment="1">
      <alignment/>
    </xf>
    <xf numFmtId="0" fontId="16" fillId="0" borderId="13" xfId="0" applyFont="1" applyBorder="1" applyAlignment="1">
      <alignment horizontal="center"/>
    </xf>
    <xf numFmtId="0" fontId="16" fillId="0" borderId="15" xfId="0" applyFont="1" applyBorder="1" applyAlignment="1">
      <alignment horizontal="center"/>
    </xf>
    <xf numFmtId="0" fontId="15" fillId="0" borderId="0" xfId="0" applyFont="1" applyAlignment="1">
      <alignment vertical="center"/>
    </xf>
    <xf numFmtId="168" fontId="15" fillId="0" borderId="19" xfId="0" applyNumberFormat="1" applyFont="1" applyBorder="1" applyAlignment="1">
      <alignment horizontal="center"/>
    </xf>
    <xf numFmtId="168" fontId="15" fillId="0" borderId="12" xfId="0" applyNumberFormat="1" applyFont="1" applyBorder="1" applyAlignment="1">
      <alignment horizontal="center"/>
    </xf>
    <xf numFmtId="0" fontId="15" fillId="0" borderId="13" xfId="0" applyFont="1" applyBorder="1" applyAlignment="1">
      <alignment horizontal="center"/>
    </xf>
    <xf numFmtId="0" fontId="15" fillId="0" borderId="15" xfId="0" applyFont="1" applyBorder="1" applyAlignment="1">
      <alignment horizontal="center"/>
    </xf>
    <xf numFmtId="0" fontId="9" fillId="0" borderId="0" xfId="0" applyFont="1" applyBorder="1" applyAlignment="1">
      <alignment vertical="center" wrapText="1"/>
    </xf>
    <xf numFmtId="0" fontId="0" fillId="0" borderId="0" xfId="0" applyBorder="1" applyAlignment="1">
      <alignment vertical="center" wrapText="1"/>
    </xf>
    <xf numFmtId="0" fontId="25" fillId="0" borderId="16" xfId="0" applyFont="1" applyBorder="1" applyAlignment="1">
      <alignment vertical="center" wrapText="1"/>
    </xf>
    <xf numFmtId="0" fontId="22" fillId="0" borderId="16" xfId="0" applyFont="1" applyBorder="1" applyAlignment="1">
      <alignment vertical="center" wrapText="1"/>
    </xf>
    <xf numFmtId="0" fontId="25" fillId="0" borderId="0" xfId="0" applyFont="1" applyBorder="1" applyAlignment="1">
      <alignment vertical="center" wrapText="1"/>
    </xf>
    <xf numFmtId="37" fontId="15" fillId="0" borderId="12" xfId="0" applyNumberFormat="1" applyFont="1" applyBorder="1" applyAlignment="1">
      <alignment horizontal="center" vertical="center"/>
    </xf>
    <xf numFmtId="3" fontId="15" fillId="0" borderId="19" xfId="0" applyNumberFormat="1" applyFont="1" applyBorder="1" applyAlignment="1" applyProtection="1">
      <alignment horizontal="center" vertical="center"/>
      <protection/>
    </xf>
    <xf numFmtId="3" fontId="15" fillId="0" borderId="11" xfId="0" applyNumberFormat="1" applyFont="1" applyBorder="1" applyAlignment="1" applyProtection="1">
      <alignment horizontal="center" vertical="center"/>
      <protection/>
    </xf>
    <xf numFmtId="0" fontId="17" fillId="0" borderId="11"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Alignment="1">
      <alignment horizontal="center"/>
    </xf>
    <xf numFmtId="0" fontId="0" fillId="0" borderId="0" xfId="0" applyAlignment="1">
      <alignment horizontal="center"/>
    </xf>
    <xf numFmtId="0" fontId="16" fillId="0" borderId="0" xfId="0" applyFont="1" applyAlignment="1">
      <alignment horizontal="center"/>
    </xf>
    <xf numFmtId="0" fontId="15" fillId="0" borderId="24"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4" fillId="0" borderId="0" xfId="0" applyFont="1" applyBorder="1" applyAlignment="1">
      <alignmen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xf>
    <xf numFmtId="168" fontId="4" fillId="0" borderId="0" xfId="0" applyNumberFormat="1" applyFont="1" applyBorder="1" applyAlignment="1">
      <alignment/>
    </xf>
    <xf numFmtId="178" fontId="4" fillId="0" borderId="0" xfId="59"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84"/>
  <sheetViews>
    <sheetView tabSelected="1" zoomScalePageLayoutView="0" workbookViewId="0" topLeftCell="A1">
      <selection activeCell="A1" sqref="A1"/>
    </sheetView>
  </sheetViews>
  <sheetFormatPr defaultColWidth="9.33203125" defaultRowHeight="12.75"/>
  <cols>
    <col min="1" max="1" width="5.16015625" style="0" customWidth="1"/>
    <col min="2" max="2" width="89.83203125" style="0" customWidth="1"/>
  </cols>
  <sheetData>
    <row r="1" ht="15">
      <c r="A1" s="192"/>
    </row>
    <row r="2" spans="1:2" ht="15.75">
      <c r="A2" s="192"/>
      <c r="B2" s="232" t="s">
        <v>326</v>
      </c>
    </row>
    <row r="3" spans="1:2" ht="19.5">
      <c r="A3" s="172"/>
      <c r="B3" s="232"/>
    </row>
    <row r="4" ht="15">
      <c r="B4" s="173" t="s">
        <v>16</v>
      </c>
    </row>
    <row r="5" ht="15.75">
      <c r="B5" s="174" t="s">
        <v>17</v>
      </c>
    </row>
    <row r="6" ht="15.75">
      <c r="B6" s="174" t="s">
        <v>18</v>
      </c>
    </row>
    <row r="7" ht="15">
      <c r="B7" s="173" t="s">
        <v>306</v>
      </c>
    </row>
    <row r="8" ht="15.75">
      <c r="B8" s="175"/>
    </row>
    <row r="9" spans="2:8" ht="15">
      <c r="B9" s="173" t="s">
        <v>41</v>
      </c>
      <c r="C9" s="176"/>
      <c r="D9" s="176"/>
      <c r="E9" s="176"/>
      <c r="F9" s="176"/>
      <c r="G9" s="176"/>
      <c r="H9" s="176"/>
    </row>
    <row r="10" spans="2:8" ht="31.5">
      <c r="B10" s="180" t="s">
        <v>42</v>
      </c>
      <c r="C10" s="51"/>
      <c r="D10" s="51"/>
      <c r="E10" s="51"/>
      <c r="F10" s="51"/>
      <c r="G10" s="51"/>
      <c r="H10" s="51"/>
    </row>
    <row r="11" spans="2:8" ht="15.75">
      <c r="B11" s="173" t="s">
        <v>307</v>
      </c>
      <c r="C11" s="51"/>
      <c r="D11" s="51"/>
      <c r="E11" s="51"/>
      <c r="F11" s="51"/>
      <c r="G11" s="51"/>
      <c r="H11" s="51"/>
    </row>
    <row r="12" spans="2:8" ht="15.75">
      <c r="B12" s="177"/>
      <c r="C12" s="51"/>
      <c r="D12" s="51"/>
      <c r="E12" s="51"/>
      <c r="F12" s="51"/>
      <c r="G12" s="51"/>
      <c r="H12" s="51"/>
    </row>
    <row r="13" spans="2:8" ht="15">
      <c r="B13" s="173" t="s">
        <v>66</v>
      </c>
      <c r="C13" s="176"/>
      <c r="D13" s="176"/>
      <c r="E13" s="176"/>
      <c r="F13" s="176"/>
      <c r="G13" s="176"/>
      <c r="H13" s="176"/>
    </row>
    <row r="14" spans="2:8" ht="15.75">
      <c r="B14" s="177" t="s">
        <v>67</v>
      </c>
      <c r="C14" s="51"/>
      <c r="D14" s="51"/>
      <c r="E14" s="176"/>
      <c r="F14" s="176"/>
      <c r="G14" s="176"/>
      <c r="H14" s="176"/>
    </row>
    <row r="15" spans="2:4" ht="15.75">
      <c r="B15" s="179" t="s">
        <v>18</v>
      </c>
      <c r="C15" s="51"/>
      <c r="D15" s="51"/>
    </row>
    <row r="16" spans="2:4" ht="15">
      <c r="B16" s="173" t="s">
        <v>306</v>
      </c>
      <c r="C16" s="176"/>
      <c r="D16" s="176"/>
    </row>
    <row r="17" ht="15">
      <c r="B17" s="176"/>
    </row>
    <row r="18" ht="15">
      <c r="B18" s="173" t="s">
        <v>68</v>
      </c>
    </row>
    <row r="19" ht="15.75">
      <c r="B19" s="174" t="s">
        <v>69</v>
      </c>
    </row>
    <row r="20" ht="15">
      <c r="B20" s="173" t="s">
        <v>310</v>
      </c>
    </row>
    <row r="21" ht="15.75">
      <c r="B21" s="174"/>
    </row>
    <row r="22" spans="2:8" ht="15">
      <c r="B22" s="173" t="s">
        <v>71</v>
      </c>
      <c r="C22" s="176"/>
      <c r="D22" s="176"/>
      <c r="E22" s="176"/>
      <c r="F22" s="176"/>
      <c r="G22" s="176"/>
      <c r="H22" s="176"/>
    </row>
    <row r="23" spans="2:8" ht="52.5" customHeight="1">
      <c r="B23" s="181" t="s">
        <v>149</v>
      </c>
      <c r="C23" s="51"/>
      <c r="D23" s="51"/>
      <c r="E23" s="51"/>
      <c r="F23" s="51"/>
      <c r="G23" s="51"/>
      <c r="H23" s="51"/>
    </row>
    <row r="24" spans="2:8" ht="15">
      <c r="B24" s="173" t="s">
        <v>307</v>
      </c>
      <c r="C24" s="176"/>
      <c r="D24" s="176"/>
      <c r="E24" s="176"/>
      <c r="F24" s="176"/>
      <c r="G24" s="176"/>
      <c r="H24" s="176"/>
    </row>
    <row r="26" ht="15">
      <c r="B26" s="176" t="s">
        <v>79</v>
      </c>
    </row>
    <row r="27" ht="18.75">
      <c r="B27" s="178" t="s">
        <v>161</v>
      </c>
    </row>
    <row r="28" ht="15.75">
      <c r="B28" s="178" t="s">
        <v>80</v>
      </c>
    </row>
    <row r="29" ht="15">
      <c r="B29" s="176" t="s">
        <v>307</v>
      </c>
    </row>
    <row r="31" ht="15">
      <c r="B31" s="176" t="s">
        <v>84</v>
      </c>
    </row>
    <row r="32" ht="31.5">
      <c r="B32" s="182" t="s">
        <v>85</v>
      </c>
    </row>
    <row r="33" ht="15">
      <c r="B33" s="176" t="s">
        <v>307</v>
      </c>
    </row>
    <row r="34" ht="15">
      <c r="B34" s="173"/>
    </row>
    <row r="35" spans="2:18" ht="15">
      <c r="B35" s="173" t="s">
        <v>124</v>
      </c>
      <c r="C35" s="176"/>
      <c r="D35" s="176"/>
      <c r="E35" s="176"/>
      <c r="F35" s="176"/>
      <c r="G35" s="176"/>
      <c r="H35" s="176"/>
      <c r="I35" s="176"/>
      <c r="J35" s="176"/>
      <c r="K35" s="176"/>
      <c r="L35" s="176"/>
      <c r="M35" s="176"/>
      <c r="N35" s="176"/>
      <c r="O35" s="176"/>
      <c r="P35" s="176"/>
      <c r="Q35" s="176"/>
      <c r="R35" s="176"/>
    </row>
    <row r="36" spans="2:18" ht="31.5">
      <c r="B36" s="185" t="s">
        <v>168</v>
      </c>
      <c r="C36" s="183"/>
      <c r="D36" s="183"/>
      <c r="E36" s="183"/>
      <c r="F36" s="183"/>
      <c r="G36" s="183"/>
      <c r="H36" s="183"/>
      <c r="I36" s="183"/>
      <c r="J36" s="183"/>
      <c r="K36" s="183"/>
      <c r="L36" s="183"/>
      <c r="M36" s="183"/>
      <c r="N36" s="183"/>
      <c r="O36" s="183"/>
      <c r="P36" s="183"/>
      <c r="Q36" s="183"/>
      <c r="R36" s="183"/>
    </row>
    <row r="37" spans="2:18" ht="15.75">
      <c r="B37" s="184" t="s">
        <v>307</v>
      </c>
      <c r="C37" s="183"/>
      <c r="D37" s="183"/>
      <c r="E37" s="183"/>
      <c r="F37" s="183"/>
      <c r="G37" s="183"/>
      <c r="H37" s="183"/>
      <c r="I37" s="183"/>
      <c r="J37" s="183"/>
      <c r="K37" s="183"/>
      <c r="L37" s="183"/>
      <c r="M37" s="183"/>
      <c r="N37" s="183"/>
      <c r="O37" s="183"/>
      <c r="P37" s="183"/>
      <c r="Q37" s="183"/>
      <c r="R37" s="183"/>
    </row>
    <row r="39" ht="15">
      <c r="B39" s="173" t="s">
        <v>92</v>
      </c>
    </row>
    <row r="40" ht="31.5">
      <c r="B40" s="180" t="s">
        <v>93</v>
      </c>
    </row>
    <row r="41" ht="15">
      <c r="B41" s="173" t="s">
        <v>307</v>
      </c>
    </row>
    <row r="43" ht="15">
      <c r="B43" s="173" t="s">
        <v>90</v>
      </c>
    </row>
    <row r="44" ht="18.75">
      <c r="B44" s="174" t="s">
        <v>159</v>
      </c>
    </row>
    <row r="45" ht="15.75">
      <c r="B45" s="174" t="s">
        <v>97</v>
      </c>
    </row>
    <row r="46" ht="15">
      <c r="B46" s="173" t="s">
        <v>307</v>
      </c>
    </row>
    <row r="48" ht="15">
      <c r="B48" s="173" t="s">
        <v>325</v>
      </c>
    </row>
    <row r="49" ht="15.75">
      <c r="B49" s="174" t="s">
        <v>100</v>
      </c>
    </row>
    <row r="50" ht="15.75">
      <c r="B50" s="174" t="s">
        <v>101</v>
      </c>
    </row>
    <row r="51" ht="15">
      <c r="B51" s="173" t="s">
        <v>307</v>
      </c>
    </row>
    <row r="53" ht="15">
      <c r="B53" s="173" t="s">
        <v>103</v>
      </c>
    </row>
    <row r="54" ht="31.5">
      <c r="B54" s="180" t="s">
        <v>104</v>
      </c>
    </row>
    <row r="55" ht="15">
      <c r="B55" s="173" t="s">
        <v>307</v>
      </c>
    </row>
    <row r="57" ht="15">
      <c r="B57" s="173" t="s">
        <v>117</v>
      </c>
    </row>
    <row r="58" ht="31.5">
      <c r="B58" s="180" t="s">
        <v>118</v>
      </c>
    </row>
    <row r="59" ht="15">
      <c r="B59" s="173" t="s">
        <v>307</v>
      </c>
    </row>
    <row r="61" ht="15">
      <c r="B61" s="173" t="s">
        <v>119</v>
      </c>
    </row>
    <row r="62" ht="15.75">
      <c r="B62" s="174" t="s">
        <v>2</v>
      </c>
    </row>
    <row r="63" ht="15.75">
      <c r="B63" s="174" t="s">
        <v>1</v>
      </c>
    </row>
    <row r="64" ht="15">
      <c r="B64" s="173" t="s">
        <v>307</v>
      </c>
    </row>
    <row r="66" ht="15">
      <c r="B66" s="176" t="s">
        <v>121</v>
      </c>
    </row>
    <row r="67" ht="15.75">
      <c r="B67" s="178" t="s">
        <v>122</v>
      </c>
    </row>
    <row r="68" ht="15">
      <c r="B68" s="176" t="s">
        <v>319</v>
      </c>
    </row>
    <row r="70" ht="15">
      <c r="B70" s="173" t="s">
        <v>123</v>
      </c>
    </row>
    <row r="71" ht="15.75">
      <c r="B71" s="174" t="s">
        <v>290</v>
      </c>
    </row>
    <row r="72" ht="15">
      <c r="B72" s="173" t="s">
        <v>307</v>
      </c>
    </row>
    <row r="73" ht="15">
      <c r="B73" s="173"/>
    </row>
    <row r="74" ht="15">
      <c r="B74" s="173"/>
    </row>
    <row r="76" ht="15.75">
      <c r="B76" s="178"/>
    </row>
    <row r="77" ht="15">
      <c r="B77" s="176"/>
    </row>
    <row r="80" ht="15.75">
      <c r="B80" s="33"/>
    </row>
    <row r="81" ht="15">
      <c r="B81" s="241"/>
    </row>
    <row r="82" ht="15">
      <c r="B82" s="34"/>
    </row>
    <row r="83" ht="15">
      <c r="B83" s="208"/>
    </row>
    <row r="84" ht="15">
      <c r="B84" s="208"/>
    </row>
  </sheetData>
  <sheetProtection/>
  <printOptions horizontalCentered="1"/>
  <pageMargins left="0" right="0" top="0.75" bottom="0.75" header="0.25" footer="0.25"/>
  <pageSetup horizontalDpi="600" verticalDpi="600" orientation="portrait" scale="95"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dimension ref="A1:T26"/>
  <sheetViews>
    <sheetView zoomScalePageLayoutView="0" workbookViewId="0" topLeftCell="A1">
      <selection activeCell="A1" sqref="A1"/>
    </sheetView>
  </sheetViews>
  <sheetFormatPr defaultColWidth="9.33203125" defaultRowHeight="12.75"/>
  <cols>
    <col min="1" max="1" width="3.16015625" style="1" customWidth="1"/>
    <col min="2" max="2" width="18.66015625" style="1" customWidth="1"/>
    <col min="3" max="3" width="12" style="1" bestFit="1" customWidth="1"/>
    <col min="4" max="4" width="7.83203125" style="1" customWidth="1"/>
    <col min="5" max="5" width="11.16015625" style="1" bestFit="1" customWidth="1"/>
    <col min="6" max="6" width="7.83203125" style="1" customWidth="1"/>
    <col min="7" max="7" width="10.66015625" style="1" bestFit="1" customWidth="1"/>
    <col min="8" max="8" width="7.83203125" style="1" customWidth="1"/>
    <col min="9" max="9" width="10.66015625" style="1" bestFit="1" customWidth="1"/>
    <col min="10" max="10" width="8.5" style="1" customWidth="1"/>
    <col min="11" max="11" width="10.66015625" style="1" bestFit="1" customWidth="1"/>
    <col min="12" max="12" width="7.83203125" style="1" customWidth="1"/>
    <col min="13" max="13" width="10.66015625" style="1" bestFit="1" customWidth="1"/>
    <col min="14" max="14" width="8.16015625" style="1" customWidth="1"/>
    <col min="15" max="15" width="10.66015625" style="1" customWidth="1"/>
    <col min="16" max="16" width="8.16015625" style="1" customWidth="1"/>
    <col min="17" max="17" width="10.66015625" style="1" bestFit="1" customWidth="1"/>
    <col min="18" max="18" width="8.16015625" style="1" customWidth="1"/>
    <col min="19" max="19" width="9.66015625" style="1" customWidth="1"/>
    <col min="20" max="20" width="10" style="1" customWidth="1"/>
    <col min="21" max="16384" width="9.33203125" style="1" customWidth="1"/>
  </cols>
  <sheetData>
    <row r="1" ht="15.75">
      <c r="A1" s="33"/>
    </row>
    <row r="2" spans="2:18" ht="15">
      <c r="B2" s="35" t="s">
        <v>124</v>
      </c>
      <c r="C2" s="36"/>
      <c r="D2" s="36"/>
      <c r="E2" s="36"/>
      <c r="F2" s="36"/>
      <c r="G2" s="36"/>
      <c r="H2" s="36"/>
      <c r="I2" s="36"/>
      <c r="J2" s="36"/>
      <c r="K2" s="36"/>
      <c r="L2" s="36"/>
      <c r="M2" s="36"/>
      <c r="N2" s="36"/>
      <c r="O2" s="36"/>
      <c r="P2" s="36"/>
      <c r="Q2" s="36"/>
      <c r="R2" s="36"/>
    </row>
    <row r="3" spans="2:18" ht="15" customHeight="1">
      <c r="B3" s="359" t="s">
        <v>168</v>
      </c>
      <c r="C3" s="360"/>
      <c r="D3" s="360"/>
      <c r="E3" s="360"/>
      <c r="F3" s="360"/>
      <c r="G3" s="360"/>
      <c r="H3" s="360"/>
      <c r="I3" s="360"/>
      <c r="J3" s="360"/>
      <c r="K3" s="360"/>
      <c r="L3" s="360"/>
      <c r="M3" s="360"/>
      <c r="N3" s="360"/>
      <c r="O3" s="360"/>
      <c r="P3" s="360"/>
      <c r="Q3" s="360"/>
      <c r="R3" s="360"/>
    </row>
    <row r="4" spans="2:18" ht="15" customHeight="1">
      <c r="B4" s="362" t="s">
        <v>307</v>
      </c>
      <c r="C4" s="360"/>
      <c r="D4" s="360"/>
      <c r="E4" s="360"/>
      <c r="F4" s="360"/>
      <c r="G4" s="360"/>
      <c r="H4" s="360"/>
      <c r="I4" s="360"/>
      <c r="J4" s="360"/>
      <c r="K4" s="360"/>
      <c r="L4" s="360"/>
      <c r="M4" s="360"/>
      <c r="N4" s="360"/>
      <c r="O4" s="360"/>
      <c r="P4" s="360"/>
      <c r="Q4" s="360"/>
      <c r="R4" s="360"/>
    </row>
    <row r="5" spans="2:18" ht="21" customHeight="1">
      <c r="B5" s="332" t="s">
        <v>160</v>
      </c>
      <c r="C5" s="60" t="s">
        <v>43</v>
      </c>
      <c r="D5" s="61"/>
      <c r="E5" s="61"/>
      <c r="F5" s="61"/>
      <c r="G5" s="61"/>
      <c r="H5" s="61"/>
      <c r="I5" s="61"/>
      <c r="J5" s="61"/>
      <c r="K5" s="61"/>
      <c r="L5" s="62"/>
      <c r="M5" s="61"/>
      <c r="N5" s="59"/>
      <c r="O5" s="363" t="s">
        <v>44</v>
      </c>
      <c r="P5" s="364"/>
      <c r="Q5" s="364"/>
      <c r="R5" s="365"/>
    </row>
    <row r="6" spans="2:20" ht="17.25" customHeight="1">
      <c r="B6" s="333"/>
      <c r="C6" s="114" t="s">
        <v>125</v>
      </c>
      <c r="D6" s="115"/>
      <c r="E6" s="114" t="s">
        <v>46</v>
      </c>
      <c r="F6" s="115"/>
      <c r="G6" s="114" t="s">
        <v>47</v>
      </c>
      <c r="H6" s="115"/>
      <c r="I6" s="114" t="s">
        <v>48</v>
      </c>
      <c r="J6" s="115"/>
      <c r="K6" s="114" t="s">
        <v>49</v>
      </c>
      <c r="L6" s="59"/>
      <c r="M6" s="354" t="s">
        <v>53</v>
      </c>
      <c r="N6" s="356"/>
      <c r="O6" s="116" t="s">
        <v>284</v>
      </c>
      <c r="P6" s="59"/>
      <c r="Q6" s="114" t="s">
        <v>51</v>
      </c>
      <c r="R6" s="115"/>
      <c r="S6"/>
      <c r="T6"/>
    </row>
    <row r="7" spans="2:20" ht="22.5" customHeight="1">
      <c r="B7" s="334"/>
      <c r="C7" s="63" t="s">
        <v>21</v>
      </c>
      <c r="D7" s="63" t="s">
        <v>52</v>
      </c>
      <c r="E7" s="63" t="s">
        <v>21</v>
      </c>
      <c r="F7" s="63" t="s">
        <v>52</v>
      </c>
      <c r="G7" s="63" t="s">
        <v>21</v>
      </c>
      <c r="H7" s="63" t="s">
        <v>52</v>
      </c>
      <c r="I7" s="63" t="s">
        <v>21</v>
      </c>
      <c r="J7" s="63" t="s">
        <v>52</v>
      </c>
      <c r="K7" s="63" t="s">
        <v>21</v>
      </c>
      <c r="L7" s="38" t="s">
        <v>52</v>
      </c>
      <c r="M7" s="38" t="s">
        <v>21</v>
      </c>
      <c r="N7" s="63" t="s">
        <v>52</v>
      </c>
      <c r="O7" s="63" t="s">
        <v>21</v>
      </c>
      <c r="P7" s="63" t="s">
        <v>52</v>
      </c>
      <c r="Q7" s="63" t="s">
        <v>21</v>
      </c>
      <c r="R7" s="63" t="s">
        <v>52</v>
      </c>
      <c r="S7"/>
      <c r="T7"/>
    </row>
    <row r="8" spans="2:20" ht="21" customHeight="1">
      <c r="B8" s="43" t="s">
        <v>87</v>
      </c>
      <c r="C8" s="248">
        <v>76469</v>
      </c>
      <c r="D8" s="45">
        <v>66.80849204962432</v>
      </c>
      <c r="E8" s="248">
        <v>59494</v>
      </c>
      <c r="F8" s="45">
        <v>70.41376698385646</v>
      </c>
      <c r="G8" s="248">
        <v>11487</v>
      </c>
      <c r="H8" s="45">
        <v>53.975190301663375</v>
      </c>
      <c r="I8" s="248">
        <v>387</v>
      </c>
      <c r="J8" s="45">
        <v>64.39267886855241</v>
      </c>
      <c r="K8" s="248">
        <v>2642</v>
      </c>
      <c r="L8" s="65">
        <v>68.89178617992178</v>
      </c>
      <c r="M8" s="248">
        <v>2408</v>
      </c>
      <c r="N8" s="45">
        <v>58.19236346060899</v>
      </c>
      <c r="O8" s="162">
        <v>3030</v>
      </c>
      <c r="P8" s="45">
        <v>63.87015177065767</v>
      </c>
      <c r="Q8" s="162">
        <v>4541</v>
      </c>
      <c r="R8" s="45">
        <v>59.554098360655736</v>
      </c>
      <c r="S8"/>
      <c r="T8"/>
    </row>
    <row r="9" spans="2:20" ht="21" customHeight="1">
      <c r="B9" s="43" t="s">
        <v>88</v>
      </c>
      <c r="C9" s="249">
        <v>27780</v>
      </c>
      <c r="D9" s="45">
        <v>24.270487506552506</v>
      </c>
      <c r="E9" s="249">
        <v>18908</v>
      </c>
      <c r="F9" s="45">
        <v>22.378450030772143</v>
      </c>
      <c r="G9" s="249">
        <v>6665</v>
      </c>
      <c r="H9" s="45">
        <v>31.317545343482756</v>
      </c>
      <c r="I9" s="249">
        <v>160</v>
      </c>
      <c r="J9" s="45">
        <v>26.622296173044923</v>
      </c>
      <c r="K9" s="249">
        <v>916</v>
      </c>
      <c r="L9" s="65">
        <v>23.88526727509778</v>
      </c>
      <c r="M9" s="249">
        <v>1101</v>
      </c>
      <c r="N9" s="45">
        <v>26.607056549057518</v>
      </c>
      <c r="O9" s="162">
        <v>1084</v>
      </c>
      <c r="P9" s="45">
        <v>22.849915682967957</v>
      </c>
      <c r="Q9" s="162">
        <v>2170</v>
      </c>
      <c r="R9" s="45">
        <v>28.45901639344262</v>
      </c>
      <c r="S9"/>
      <c r="T9"/>
    </row>
    <row r="10" spans="2:20" ht="21" customHeight="1">
      <c r="B10" s="43" t="s">
        <v>89</v>
      </c>
      <c r="C10" s="249">
        <v>10199</v>
      </c>
      <c r="D10" s="45">
        <v>8.910536431941289</v>
      </c>
      <c r="E10" s="249">
        <v>6082</v>
      </c>
      <c r="F10" s="45">
        <v>7.198314633338068</v>
      </c>
      <c r="G10" s="249">
        <v>3128</v>
      </c>
      <c r="H10" s="45">
        <v>14.697866741847571</v>
      </c>
      <c r="I10" s="249">
        <v>54</v>
      </c>
      <c r="J10" s="45">
        <v>8.985024958402663</v>
      </c>
      <c r="K10" s="249">
        <v>277</v>
      </c>
      <c r="L10" s="65">
        <v>7.222946544980443</v>
      </c>
      <c r="M10" s="249">
        <v>629</v>
      </c>
      <c r="N10" s="45">
        <v>15.200579990333493</v>
      </c>
      <c r="O10" s="162">
        <v>630</v>
      </c>
      <c r="P10" s="45">
        <v>13.279932546374368</v>
      </c>
      <c r="Q10" s="162">
        <v>913</v>
      </c>
      <c r="R10" s="45">
        <v>11.973770491803279</v>
      </c>
      <c r="S10"/>
      <c r="T10"/>
    </row>
    <row r="11" spans="2:20" ht="21" customHeight="1">
      <c r="B11" s="117" t="s">
        <v>54</v>
      </c>
      <c r="C11" s="249">
        <v>12</v>
      </c>
      <c r="D11" s="83">
        <v>0.010484011881880133</v>
      </c>
      <c r="E11" s="249">
        <v>8</v>
      </c>
      <c r="F11" s="83">
        <v>0.0094683520333286</v>
      </c>
      <c r="G11" s="249">
        <v>2</v>
      </c>
      <c r="H11" s="292" t="s">
        <v>65</v>
      </c>
      <c r="I11" s="293" t="s">
        <v>63</v>
      </c>
      <c r="J11" s="94" t="s">
        <v>63</v>
      </c>
      <c r="K11" s="293" t="s">
        <v>63</v>
      </c>
      <c r="L11" s="294" t="s">
        <v>63</v>
      </c>
      <c r="M11" s="293" t="s">
        <v>63</v>
      </c>
      <c r="N11" s="94" t="s">
        <v>63</v>
      </c>
      <c r="O11" s="267" t="s">
        <v>63</v>
      </c>
      <c r="P11" s="94" t="s">
        <v>63</v>
      </c>
      <c r="Q11" s="240">
        <v>1</v>
      </c>
      <c r="R11" s="292" t="s">
        <v>65</v>
      </c>
      <c r="S11"/>
      <c r="T11"/>
    </row>
    <row r="12" spans="2:20" ht="21" customHeight="1">
      <c r="B12" s="40" t="s">
        <v>64</v>
      </c>
      <c r="C12" s="246">
        <v>114460</v>
      </c>
      <c r="D12" s="83">
        <v>100</v>
      </c>
      <c r="E12" s="246">
        <v>84492</v>
      </c>
      <c r="F12" s="83">
        <v>100</v>
      </c>
      <c r="G12" s="246">
        <v>21282</v>
      </c>
      <c r="H12" s="83">
        <v>100</v>
      </c>
      <c r="I12" s="246">
        <v>601</v>
      </c>
      <c r="J12" s="42">
        <v>100</v>
      </c>
      <c r="K12" s="246">
        <v>3835</v>
      </c>
      <c r="L12" s="53">
        <v>100</v>
      </c>
      <c r="M12" s="246">
        <v>4138</v>
      </c>
      <c r="N12" s="42">
        <v>100</v>
      </c>
      <c r="O12" s="70">
        <v>4744</v>
      </c>
      <c r="P12" s="69">
        <v>100</v>
      </c>
      <c r="Q12" s="240">
        <v>7625</v>
      </c>
      <c r="R12" s="83">
        <v>100</v>
      </c>
      <c r="S12"/>
      <c r="T12"/>
    </row>
    <row r="13" spans="2:20" ht="21" customHeight="1">
      <c r="B13" s="208"/>
      <c r="C13" s="296"/>
      <c r="D13" s="209"/>
      <c r="E13" s="296"/>
      <c r="F13" s="209"/>
      <c r="G13" s="296"/>
      <c r="H13" s="209"/>
      <c r="I13" s="296"/>
      <c r="J13" s="209"/>
      <c r="K13" s="296"/>
      <c r="L13" s="209"/>
      <c r="M13" s="296"/>
      <c r="N13" s="209"/>
      <c r="O13" s="210"/>
      <c r="P13" s="209"/>
      <c r="Q13" s="210"/>
      <c r="R13" s="209"/>
      <c r="S13"/>
      <c r="T13"/>
    </row>
    <row r="14" spans="2:18" ht="31.5" customHeight="1">
      <c r="B14" s="361" t="s">
        <v>136</v>
      </c>
      <c r="C14" s="315"/>
      <c r="D14" s="315"/>
      <c r="E14" s="315"/>
      <c r="F14" s="315"/>
      <c r="G14" s="315"/>
      <c r="H14" s="315"/>
      <c r="I14" s="315"/>
      <c r="J14" s="315"/>
      <c r="K14" s="315"/>
      <c r="L14" s="315"/>
      <c r="M14" s="315"/>
      <c r="N14" s="315"/>
      <c r="O14" s="315"/>
      <c r="P14" s="315"/>
      <c r="Q14" s="315"/>
      <c r="R14" s="315"/>
    </row>
    <row r="15" spans="2:18" ht="25.5" customHeight="1">
      <c r="B15" s="314" t="s">
        <v>135</v>
      </c>
      <c r="C15" s="315"/>
      <c r="D15" s="315"/>
      <c r="E15" s="315"/>
      <c r="F15" s="315"/>
      <c r="G15" s="315"/>
      <c r="H15" s="315"/>
      <c r="I15" s="315"/>
      <c r="J15" s="315"/>
      <c r="K15" s="315"/>
      <c r="L15" s="315"/>
      <c r="M15" s="315"/>
      <c r="N15" s="315"/>
      <c r="O15" s="315"/>
      <c r="P15" s="315"/>
      <c r="Q15" s="315"/>
      <c r="R15" s="315"/>
    </row>
    <row r="16" spans="2:18" ht="12.75">
      <c r="B16" s="318" t="s">
        <v>314</v>
      </c>
      <c r="C16" s="319"/>
      <c r="D16" s="319"/>
      <c r="E16" s="319"/>
      <c r="F16" s="319"/>
      <c r="G16" s="319"/>
      <c r="H16" s="319"/>
      <c r="I16" s="319"/>
      <c r="J16" s="319"/>
      <c r="K16" s="319"/>
      <c r="L16" s="319"/>
      <c r="M16" s="319"/>
      <c r="N16" s="319"/>
      <c r="O16" s="319"/>
      <c r="P16" s="319"/>
      <c r="Q16" s="319"/>
      <c r="R16" s="319"/>
    </row>
    <row r="18" spans="3:17" ht="12.75">
      <c r="C18" s="18"/>
      <c r="E18" s="18"/>
      <c r="G18" s="18"/>
      <c r="I18" s="18"/>
      <c r="K18" s="18"/>
      <c r="Q18" s="18"/>
    </row>
    <row r="25" ht="12.75">
      <c r="J25" s="26"/>
    </row>
    <row r="26" ht="12.75">
      <c r="J26" s="26"/>
    </row>
  </sheetData>
  <sheetProtection/>
  <mergeCells count="8">
    <mergeCell ref="B3:R3"/>
    <mergeCell ref="B14:R14"/>
    <mergeCell ref="B15:R15"/>
    <mergeCell ref="B16:R16"/>
    <mergeCell ref="B5:B7"/>
    <mergeCell ref="B4:R4"/>
    <mergeCell ref="M6:N6"/>
    <mergeCell ref="O5:R5"/>
  </mergeCells>
  <printOptions horizontalCentered="1"/>
  <pageMargins left="0" right="0" top="0.5" bottom="0.5" header="0.25" footer="0.25"/>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T16"/>
  <sheetViews>
    <sheetView zoomScalePageLayoutView="0" workbookViewId="0" topLeftCell="A1">
      <selection activeCell="A1" sqref="A1"/>
    </sheetView>
  </sheetViews>
  <sheetFormatPr defaultColWidth="9.33203125" defaultRowHeight="12.75"/>
  <cols>
    <col min="1" max="1" width="4.66015625" style="1" customWidth="1"/>
    <col min="2" max="2" width="19.5" style="1" customWidth="1"/>
    <col min="3" max="3" width="12" style="1" bestFit="1" customWidth="1"/>
    <col min="4" max="4" width="9" style="1" bestFit="1" customWidth="1"/>
    <col min="5" max="5" width="12" style="1" bestFit="1" customWidth="1"/>
    <col min="6" max="6" width="9" style="1" bestFit="1" customWidth="1"/>
    <col min="7" max="7" width="10.66015625" style="1" bestFit="1" customWidth="1"/>
    <col min="8" max="8" width="9" style="1" bestFit="1" customWidth="1"/>
    <col min="9" max="9" width="10.66015625" style="1" bestFit="1" customWidth="1"/>
    <col min="10" max="10" width="9" style="1" bestFit="1" customWidth="1"/>
    <col min="11" max="11" width="10.66015625" style="1" bestFit="1" customWidth="1"/>
    <col min="12" max="12" width="9" style="1" bestFit="1" customWidth="1"/>
    <col min="13" max="13" width="10.66015625" style="1" bestFit="1" customWidth="1"/>
    <col min="14" max="14" width="8.83203125" style="1" customWidth="1"/>
    <col min="15" max="15" width="10.66015625" style="1" customWidth="1"/>
    <col min="16" max="16" width="8.83203125" style="1" customWidth="1"/>
    <col min="17" max="17" width="10.66015625" style="1" bestFit="1" customWidth="1"/>
    <col min="18" max="18" width="8.83203125" style="1" customWidth="1"/>
    <col min="19" max="16384" width="9.33203125" style="1" customWidth="1"/>
  </cols>
  <sheetData>
    <row r="1" ht="15.75">
      <c r="A1" s="33"/>
    </row>
    <row r="2" spans="2:18" ht="15">
      <c r="B2" s="35" t="s">
        <v>92</v>
      </c>
      <c r="C2" s="36"/>
      <c r="D2" s="36"/>
      <c r="E2" s="36"/>
      <c r="F2" s="36"/>
      <c r="G2" s="36"/>
      <c r="H2" s="36"/>
      <c r="I2" s="36"/>
      <c r="J2" s="36"/>
      <c r="K2" s="36"/>
      <c r="L2" s="36"/>
      <c r="M2" s="36"/>
      <c r="N2" s="36"/>
      <c r="O2" s="36"/>
      <c r="P2" s="36"/>
      <c r="Q2" s="36"/>
      <c r="R2" s="36"/>
    </row>
    <row r="3" spans="2:18" ht="15.75">
      <c r="B3" s="37" t="s">
        <v>287</v>
      </c>
      <c r="C3" s="36"/>
      <c r="D3" s="36"/>
      <c r="E3" s="36"/>
      <c r="F3" s="36"/>
      <c r="G3" s="36"/>
      <c r="H3" s="36"/>
      <c r="I3" s="36"/>
      <c r="J3" s="36"/>
      <c r="K3" s="36"/>
      <c r="L3" s="36"/>
      <c r="M3" s="36"/>
      <c r="N3" s="36"/>
      <c r="O3" s="36"/>
      <c r="P3" s="36"/>
      <c r="Q3" s="36"/>
      <c r="R3" s="36"/>
    </row>
    <row r="4" spans="2:18" ht="13.5" customHeight="1">
      <c r="B4" s="35" t="s">
        <v>307</v>
      </c>
      <c r="C4" s="36"/>
      <c r="D4" s="36"/>
      <c r="E4" s="36"/>
      <c r="F4" s="36"/>
      <c r="G4" s="36"/>
      <c r="H4" s="36"/>
      <c r="I4" s="36"/>
      <c r="J4" s="36"/>
      <c r="K4" s="36"/>
      <c r="L4" s="36"/>
      <c r="M4" s="36"/>
      <c r="N4" s="36"/>
      <c r="O4" s="36"/>
      <c r="P4" s="36"/>
      <c r="Q4" s="36"/>
      <c r="R4" s="36"/>
    </row>
    <row r="5" spans="2:18" ht="15">
      <c r="B5" s="332" t="s">
        <v>150</v>
      </c>
      <c r="C5" s="54" t="s">
        <v>43</v>
      </c>
      <c r="D5" s="55"/>
      <c r="E5" s="55"/>
      <c r="F5" s="55"/>
      <c r="G5" s="55"/>
      <c r="H5" s="55"/>
      <c r="I5" s="55"/>
      <c r="J5" s="55"/>
      <c r="K5" s="55"/>
      <c r="L5" s="56"/>
      <c r="M5" s="55"/>
      <c r="N5" s="57"/>
      <c r="O5" s="363" t="s">
        <v>44</v>
      </c>
      <c r="P5" s="364"/>
      <c r="Q5" s="364"/>
      <c r="R5" s="365"/>
    </row>
    <row r="6" spans="2:18" ht="15">
      <c r="B6" s="348"/>
      <c r="C6" s="58" t="s">
        <v>45</v>
      </c>
      <c r="D6" s="59"/>
      <c r="E6" s="60" t="s">
        <v>46</v>
      </c>
      <c r="F6" s="59"/>
      <c r="G6" s="60" t="s">
        <v>47</v>
      </c>
      <c r="H6" s="59"/>
      <c r="I6" s="60" t="s">
        <v>48</v>
      </c>
      <c r="J6" s="59"/>
      <c r="K6" s="60" t="s">
        <v>49</v>
      </c>
      <c r="L6" s="59"/>
      <c r="M6" s="367" t="s">
        <v>53</v>
      </c>
      <c r="N6" s="368"/>
      <c r="O6" s="61" t="s">
        <v>284</v>
      </c>
      <c r="P6" s="59"/>
      <c r="Q6" s="60" t="s">
        <v>51</v>
      </c>
      <c r="R6" s="59"/>
    </row>
    <row r="7" spans="2:18" ht="15">
      <c r="B7" s="349"/>
      <c r="C7" s="63" t="s">
        <v>21</v>
      </c>
      <c r="D7" s="63" t="s">
        <v>52</v>
      </c>
      <c r="E7" s="63" t="s">
        <v>21</v>
      </c>
      <c r="F7" s="63" t="s">
        <v>52</v>
      </c>
      <c r="G7" s="63" t="s">
        <v>21</v>
      </c>
      <c r="H7" s="63" t="s">
        <v>52</v>
      </c>
      <c r="I7" s="63" t="s">
        <v>21</v>
      </c>
      <c r="J7" s="63" t="s">
        <v>52</v>
      </c>
      <c r="K7" s="63" t="s">
        <v>21</v>
      </c>
      <c r="L7" s="38" t="s">
        <v>52</v>
      </c>
      <c r="M7" s="38" t="s">
        <v>21</v>
      </c>
      <c r="N7" s="63" t="s">
        <v>52</v>
      </c>
      <c r="O7" s="63" t="s">
        <v>21</v>
      </c>
      <c r="P7" s="63" t="s">
        <v>52</v>
      </c>
      <c r="Q7" s="63" t="s">
        <v>21</v>
      </c>
      <c r="R7" s="63" t="s">
        <v>52</v>
      </c>
    </row>
    <row r="8" spans="2:20" ht="19.5" customHeight="1">
      <c r="B8" s="64" t="s">
        <v>94</v>
      </c>
      <c r="C8" s="248">
        <v>549</v>
      </c>
      <c r="D8" s="164">
        <v>0.47964354359601613</v>
      </c>
      <c r="E8" s="248">
        <v>264</v>
      </c>
      <c r="F8" s="164">
        <v>0.31245561709984376</v>
      </c>
      <c r="G8" s="248">
        <v>246</v>
      </c>
      <c r="H8" s="164">
        <v>1.1559063997744572</v>
      </c>
      <c r="I8" s="248">
        <v>1</v>
      </c>
      <c r="J8" s="277" t="s">
        <v>65</v>
      </c>
      <c r="K8" s="251">
        <v>18</v>
      </c>
      <c r="L8" s="166">
        <v>0.469361147327249</v>
      </c>
      <c r="M8" s="248">
        <v>15</v>
      </c>
      <c r="N8" s="277">
        <v>0.3624939584340261</v>
      </c>
      <c r="O8" s="162">
        <v>9</v>
      </c>
      <c r="P8" s="164">
        <v>0.1897133220910624</v>
      </c>
      <c r="Q8" s="162">
        <v>32</v>
      </c>
      <c r="R8" s="164">
        <v>0.41967213114754104</v>
      </c>
      <c r="T8" s="18"/>
    </row>
    <row r="9" spans="2:20" ht="19.5" customHeight="1">
      <c r="B9" s="64" t="s">
        <v>95</v>
      </c>
      <c r="C9" s="249">
        <v>1187</v>
      </c>
      <c r="D9" s="164">
        <v>1.0370435086493097</v>
      </c>
      <c r="E9" s="249">
        <v>718</v>
      </c>
      <c r="F9" s="164">
        <v>0.8497845949912418</v>
      </c>
      <c r="G9" s="249">
        <v>397</v>
      </c>
      <c r="H9" s="164">
        <v>1.8654261817498357</v>
      </c>
      <c r="I9" s="249">
        <v>2</v>
      </c>
      <c r="J9" s="277" t="s">
        <v>65</v>
      </c>
      <c r="K9" s="251">
        <v>31</v>
      </c>
      <c r="L9" s="166">
        <v>0.8083441981747066</v>
      </c>
      <c r="M9" s="249">
        <v>38</v>
      </c>
      <c r="N9" s="164">
        <v>0.918318028032866</v>
      </c>
      <c r="O9" s="162">
        <v>41</v>
      </c>
      <c r="P9" s="164">
        <v>0.8642495784148397</v>
      </c>
      <c r="Q9" s="162">
        <v>65</v>
      </c>
      <c r="R9" s="164">
        <v>0.8524590163934427</v>
      </c>
      <c r="T9" s="18"/>
    </row>
    <row r="10" spans="2:20" ht="19.5" customHeight="1">
      <c r="B10" s="64" t="s">
        <v>137</v>
      </c>
      <c r="C10" s="249">
        <v>7856</v>
      </c>
      <c r="D10" s="164">
        <v>6.863533112004195</v>
      </c>
      <c r="E10" s="249">
        <v>4934</v>
      </c>
      <c r="F10" s="164">
        <v>5.839606116555413</v>
      </c>
      <c r="G10" s="249">
        <v>2330</v>
      </c>
      <c r="H10" s="164">
        <v>10.948219152335307</v>
      </c>
      <c r="I10" s="249">
        <v>40</v>
      </c>
      <c r="J10" s="164">
        <v>6.655574043261231</v>
      </c>
      <c r="K10" s="251">
        <v>304</v>
      </c>
      <c r="L10" s="166">
        <v>7.926988265971318</v>
      </c>
      <c r="M10" s="249">
        <v>241</v>
      </c>
      <c r="N10" s="164">
        <v>5.824069598840019</v>
      </c>
      <c r="O10" s="162">
        <v>294</v>
      </c>
      <c r="P10" s="164">
        <v>6.197301854974705</v>
      </c>
      <c r="Q10" s="162">
        <v>409</v>
      </c>
      <c r="R10" s="164">
        <v>5.363934426229508</v>
      </c>
      <c r="T10" s="18"/>
    </row>
    <row r="11" spans="2:20" ht="19.5" customHeight="1">
      <c r="B11" s="64" t="s">
        <v>96</v>
      </c>
      <c r="C11" s="250">
        <v>104822</v>
      </c>
      <c r="D11" s="164">
        <v>91.5795911235366</v>
      </c>
      <c r="E11" s="250">
        <v>78543</v>
      </c>
      <c r="F11" s="164">
        <v>92.95909671921602</v>
      </c>
      <c r="G11" s="250">
        <v>18304</v>
      </c>
      <c r="H11" s="164">
        <v>86.00695423362465</v>
      </c>
      <c r="I11" s="250">
        <v>558</v>
      </c>
      <c r="J11" s="164">
        <v>92.84525790349417</v>
      </c>
      <c r="K11" s="250">
        <v>3481</v>
      </c>
      <c r="L11" s="166">
        <v>90.76923076923077</v>
      </c>
      <c r="M11" s="250">
        <v>3843</v>
      </c>
      <c r="N11" s="164">
        <v>92.87095215079749</v>
      </c>
      <c r="O11" s="162">
        <v>4400</v>
      </c>
      <c r="P11" s="164">
        <v>92.7487352445194</v>
      </c>
      <c r="Q11" s="162">
        <v>7118</v>
      </c>
      <c r="R11" s="164">
        <v>93.35081967213115</v>
      </c>
      <c r="T11" s="18"/>
    </row>
    <row r="12" spans="2:20" ht="19.5" customHeight="1">
      <c r="B12" s="68" t="s">
        <v>64</v>
      </c>
      <c r="C12" s="250">
        <v>114460</v>
      </c>
      <c r="D12" s="165">
        <v>100</v>
      </c>
      <c r="E12" s="250">
        <v>84492</v>
      </c>
      <c r="F12" s="165">
        <v>100</v>
      </c>
      <c r="G12" s="250">
        <v>21282</v>
      </c>
      <c r="H12" s="165">
        <v>100</v>
      </c>
      <c r="I12" s="250">
        <v>601</v>
      </c>
      <c r="J12" s="165">
        <v>100</v>
      </c>
      <c r="K12" s="246">
        <v>3835</v>
      </c>
      <c r="L12" s="167">
        <v>100</v>
      </c>
      <c r="M12" s="250">
        <v>4138</v>
      </c>
      <c r="N12" s="165">
        <v>100</v>
      </c>
      <c r="O12" s="163">
        <v>4744</v>
      </c>
      <c r="P12" s="165">
        <v>100</v>
      </c>
      <c r="Q12" s="163">
        <v>7625</v>
      </c>
      <c r="R12" s="165">
        <v>100</v>
      </c>
      <c r="T12" s="18"/>
    </row>
    <row r="13" spans="2:20" ht="19.5" customHeight="1">
      <c r="B13" s="295"/>
      <c r="C13" s="296"/>
      <c r="D13" s="297"/>
      <c r="E13" s="296"/>
      <c r="F13" s="297"/>
      <c r="G13" s="296"/>
      <c r="H13" s="297"/>
      <c r="I13" s="296"/>
      <c r="J13" s="297"/>
      <c r="K13" s="251"/>
      <c r="L13" s="297"/>
      <c r="M13" s="296"/>
      <c r="N13" s="297"/>
      <c r="O13" s="210"/>
      <c r="P13" s="297"/>
      <c r="Q13" s="210"/>
      <c r="R13" s="297"/>
      <c r="T13" s="18"/>
    </row>
    <row r="14" spans="2:18" ht="31.5" customHeight="1">
      <c r="B14" s="366" t="s">
        <v>138</v>
      </c>
      <c r="C14" s="315"/>
      <c r="D14" s="315"/>
      <c r="E14" s="315"/>
      <c r="F14" s="315"/>
      <c r="G14" s="315"/>
      <c r="H14" s="315"/>
      <c r="I14" s="315"/>
      <c r="J14" s="315"/>
      <c r="K14" s="315"/>
      <c r="L14" s="315"/>
      <c r="M14" s="315"/>
      <c r="N14" s="315"/>
      <c r="O14" s="315"/>
      <c r="P14" s="315"/>
      <c r="Q14" s="315"/>
      <c r="R14" s="315"/>
    </row>
    <row r="15" spans="2:18" ht="24" customHeight="1">
      <c r="B15" s="314" t="s">
        <v>133</v>
      </c>
      <c r="C15" s="315"/>
      <c r="D15" s="315"/>
      <c r="E15" s="315"/>
      <c r="F15" s="315"/>
      <c r="G15" s="315"/>
      <c r="H15" s="315"/>
      <c r="I15" s="315"/>
      <c r="J15" s="315"/>
      <c r="K15" s="315"/>
      <c r="L15" s="315"/>
      <c r="M15" s="315"/>
      <c r="N15" s="315"/>
      <c r="O15" s="315"/>
      <c r="P15" s="315"/>
      <c r="Q15" s="315"/>
      <c r="R15" s="315"/>
    </row>
    <row r="16" spans="2:18" ht="12.75">
      <c r="B16" s="318" t="s">
        <v>314</v>
      </c>
      <c r="C16" s="319"/>
      <c r="D16" s="319"/>
      <c r="E16" s="319"/>
      <c r="F16" s="319"/>
      <c r="G16" s="319"/>
      <c r="H16" s="319"/>
      <c r="I16" s="319"/>
      <c r="J16" s="319"/>
      <c r="K16" s="319"/>
      <c r="L16" s="319"/>
      <c r="M16" s="319"/>
      <c r="N16" s="319"/>
      <c r="O16" s="319"/>
      <c r="P16" s="319"/>
      <c r="Q16" s="319"/>
      <c r="R16" s="319"/>
    </row>
  </sheetData>
  <sheetProtection/>
  <mergeCells count="6">
    <mergeCell ref="B15:R15"/>
    <mergeCell ref="B14:R14"/>
    <mergeCell ref="B16:R16"/>
    <mergeCell ref="B5:B7"/>
    <mergeCell ref="M6:N6"/>
    <mergeCell ref="O5:R5"/>
  </mergeCells>
  <printOptions horizontalCentered="1"/>
  <pageMargins left="0" right="0" top="0.5" bottom="0.5" header="0.25" footer="0.25"/>
  <pageSetup fitToHeight="1" fitToWidth="1" horizontalDpi="600" verticalDpi="600" orientation="landscape" scale="84" r:id="rId1"/>
</worksheet>
</file>

<file path=xl/worksheets/sheet12.xml><?xml version="1.0" encoding="utf-8"?>
<worksheet xmlns="http://schemas.openxmlformats.org/spreadsheetml/2006/main" xmlns:r="http://schemas.openxmlformats.org/officeDocument/2006/relationships">
  <sheetPr>
    <pageSetUpPr fitToPage="1"/>
  </sheetPr>
  <dimension ref="A1:R105"/>
  <sheetViews>
    <sheetView zoomScalePageLayoutView="0" workbookViewId="0" topLeftCell="A1">
      <selection activeCell="A1" sqref="A1"/>
    </sheetView>
  </sheetViews>
  <sheetFormatPr defaultColWidth="9.33203125" defaultRowHeight="12.75"/>
  <cols>
    <col min="1" max="1" width="4.83203125" style="1" customWidth="1"/>
    <col min="2" max="2" width="23.66015625" style="1" customWidth="1"/>
    <col min="3" max="3" width="11.16015625" style="1" bestFit="1" customWidth="1"/>
    <col min="4" max="4" width="8.33203125" style="1" customWidth="1"/>
    <col min="5" max="5" width="11.16015625" style="1" bestFit="1" customWidth="1"/>
    <col min="6" max="6" width="8.16015625" style="1" bestFit="1" customWidth="1"/>
    <col min="7" max="7" width="11.16015625" style="1" customWidth="1"/>
    <col min="8" max="8" width="9.83203125" style="1" bestFit="1" customWidth="1"/>
    <col min="9" max="9" width="12.16015625" style="1" customWidth="1"/>
    <col min="10" max="10" width="7.16015625" style="1" bestFit="1" customWidth="1"/>
    <col min="11" max="11" width="11.33203125" style="1" customWidth="1"/>
    <col min="12" max="12" width="7.16015625" style="1" customWidth="1"/>
    <col min="13" max="13" width="10.66015625" style="1" bestFit="1" customWidth="1"/>
    <col min="14" max="14" width="8.16015625" style="1" bestFit="1" customWidth="1"/>
    <col min="15" max="15" width="10.66015625" style="1" customWidth="1"/>
    <col min="16" max="16" width="8.16015625" style="1" customWidth="1"/>
    <col min="17" max="17" width="12.16015625" style="1" bestFit="1" customWidth="1"/>
    <col min="18" max="18" width="7.16015625" style="1" bestFit="1" customWidth="1"/>
    <col min="19" max="16384" width="9.33203125" style="1" customWidth="1"/>
  </cols>
  <sheetData>
    <row r="1" ht="15.75">
      <c r="A1" s="33"/>
    </row>
    <row r="2" spans="2:18" ht="15">
      <c r="B2" s="35" t="s">
        <v>90</v>
      </c>
      <c r="C2" s="36"/>
      <c r="D2" s="36"/>
      <c r="E2" s="36"/>
      <c r="F2" s="36"/>
      <c r="G2" s="36"/>
      <c r="H2" s="36"/>
      <c r="I2" s="36"/>
      <c r="J2" s="36"/>
      <c r="K2" s="36"/>
      <c r="L2" s="36"/>
      <c r="M2" s="36"/>
      <c r="N2" s="36"/>
      <c r="O2" s="36"/>
      <c r="P2" s="36"/>
      <c r="Q2" s="36"/>
      <c r="R2" s="36"/>
    </row>
    <row r="3" spans="2:18" ht="18.75">
      <c r="B3" s="37" t="s">
        <v>159</v>
      </c>
      <c r="C3" s="36"/>
      <c r="D3" s="36"/>
      <c r="E3" s="36"/>
      <c r="F3" s="36"/>
      <c r="G3" s="36"/>
      <c r="H3" s="36"/>
      <c r="I3" s="36"/>
      <c r="J3" s="36"/>
      <c r="K3" s="36"/>
      <c r="L3" s="36"/>
      <c r="M3" s="36"/>
      <c r="N3" s="36"/>
      <c r="O3" s="36"/>
      <c r="P3" s="36"/>
      <c r="Q3" s="36"/>
      <c r="R3" s="36"/>
    </row>
    <row r="4" spans="2:18" ht="15.75">
      <c r="B4" s="37" t="s">
        <v>288</v>
      </c>
      <c r="C4" s="36"/>
      <c r="D4" s="36"/>
      <c r="E4" s="36"/>
      <c r="F4" s="36"/>
      <c r="G4" s="36"/>
      <c r="H4" s="36"/>
      <c r="I4" s="36"/>
      <c r="J4" s="36"/>
      <c r="K4" s="36"/>
      <c r="L4" s="36"/>
      <c r="M4" s="36"/>
      <c r="N4" s="36"/>
      <c r="O4" s="36"/>
      <c r="P4" s="36"/>
      <c r="Q4" s="36"/>
      <c r="R4" s="36"/>
    </row>
    <row r="5" spans="2:18" ht="15">
      <c r="B5" s="35" t="s">
        <v>307</v>
      </c>
      <c r="C5" s="36"/>
      <c r="D5" s="36"/>
      <c r="E5" s="36"/>
      <c r="F5" s="36"/>
      <c r="G5" s="36"/>
      <c r="H5" s="36"/>
      <c r="I5" s="36"/>
      <c r="J5" s="36"/>
      <c r="K5" s="36"/>
      <c r="L5" s="36"/>
      <c r="M5" s="36"/>
      <c r="N5" s="36"/>
      <c r="O5" s="36"/>
      <c r="P5" s="36"/>
      <c r="Q5" s="36"/>
      <c r="R5" s="36"/>
    </row>
    <row r="6" spans="2:18" ht="15">
      <c r="B6" s="332" t="s">
        <v>160</v>
      </c>
      <c r="C6" s="54" t="s">
        <v>43</v>
      </c>
      <c r="D6" s="55"/>
      <c r="E6" s="55"/>
      <c r="F6" s="55"/>
      <c r="G6" s="55"/>
      <c r="H6" s="55"/>
      <c r="I6" s="55"/>
      <c r="J6" s="55"/>
      <c r="K6" s="55"/>
      <c r="L6" s="56"/>
      <c r="M6" s="55"/>
      <c r="N6" s="57"/>
      <c r="O6" s="363" t="s">
        <v>44</v>
      </c>
      <c r="P6" s="364"/>
      <c r="Q6" s="364"/>
      <c r="R6" s="365"/>
    </row>
    <row r="7" spans="2:18" ht="15">
      <c r="B7" s="333"/>
      <c r="C7" s="58" t="s">
        <v>45</v>
      </c>
      <c r="D7" s="59"/>
      <c r="E7" s="60" t="s">
        <v>46</v>
      </c>
      <c r="F7" s="59"/>
      <c r="G7" s="60" t="s">
        <v>47</v>
      </c>
      <c r="H7" s="59"/>
      <c r="I7" s="60" t="s">
        <v>48</v>
      </c>
      <c r="J7" s="59"/>
      <c r="K7" s="60" t="s">
        <v>49</v>
      </c>
      <c r="L7" s="59"/>
      <c r="M7" s="354" t="s">
        <v>53</v>
      </c>
      <c r="N7" s="356"/>
      <c r="O7" s="61" t="s">
        <v>284</v>
      </c>
      <c r="P7" s="59"/>
      <c r="Q7" s="60" t="s">
        <v>51</v>
      </c>
      <c r="R7" s="59"/>
    </row>
    <row r="8" spans="2:18" ht="15">
      <c r="B8" s="334"/>
      <c r="C8" s="63" t="s">
        <v>21</v>
      </c>
      <c r="D8" s="63" t="s">
        <v>52</v>
      </c>
      <c r="E8" s="63" t="s">
        <v>21</v>
      </c>
      <c r="F8" s="63" t="s">
        <v>52</v>
      </c>
      <c r="G8" s="63" t="s">
        <v>21</v>
      </c>
      <c r="H8" s="63" t="s">
        <v>52</v>
      </c>
      <c r="I8" s="63" t="s">
        <v>21</v>
      </c>
      <c r="J8" s="63" t="s">
        <v>52</v>
      </c>
      <c r="K8" s="63" t="s">
        <v>21</v>
      </c>
      <c r="L8" s="38" t="s">
        <v>52</v>
      </c>
      <c r="M8" s="38" t="s">
        <v>21</v>
      </c>
      <c r="N8" s="63" t="s">
        <v>52</v>
      </c>
      <c r="O8" s="63" t="s">
        <v>21</v>
      </c>
      <c r="P8" s="63" t="s">
        <v>52</v>
      </c>
      <c r="Q8" s="63" t="s">
        <v>21</v>
      </c>
      <c r="R8" s="63" t="s">
        <v>52</v>
      </c>
    </row>
    <row r="9" spans="2:18" ht="19.5" customHeight="1">
      <c r="B9" s="104" t="s">
        <v>87</v>
      </c>
      <c r="C9" s="230">
        <v>5498</v>
      </c>
      <c r="D9" s="106">
        <v>7.189841635172423</v>
      </c>
      <c r="E9" s="230">
        <v>3580</v>
      </c>
      <c r="F9" s="106">
        <v>6.0174135206911625</v>
      </c>
      <c r="G9" s="230">
        <v>1494</v>
      </c>
      <c r="H9" s="106">
        <v>13.006006790284669</v>
      </c>
      <c r="I9" s="230">
        <v>26</v>
      </c>
      <c r="J9" s="106">
        <v>6.718346253229974</v>
      </c>
      <c r="K9" s="230">
        <v>233</v>
      </c>
      <c r="L9" s="107">
        <v>8.819076457229372</v>
      </c>
      <c r="M9" s="230">
        <v>159</v>
      </c>
      <c r="N9" s="231">
        <v>6.602990033222592</v>
      </c>
      <c r="O9" s="215">
        <v>212</v>
      </c>
      <c r="P9" s="106">
        <v>6.996699669966996</v>
      </c>
      <c r="Q9" s="105">
        <v>276</v>
      </c>
      <c r="R9" s="107">
        <v>6.077956397269324</v>
      </c>
    </row>
    <row r="10" spans="2:18" ht="19.5" customHeight="1">
      <c r="B10" s="104" t="s">
        <v>88</v>
      </c>
      <c r="C10" s="186">
        <v>2661</v>
      </c>
      <c r="D10" s="106">
        <v>9.578833693304535</v>
      </c>
      <c r="E10" s="186">
        <v>1575</v>
      </c>
      <c r="F10" s="106">
        <v>8.32980748889359</v>
      </c>
      <c r="G10" s="186">
        <v>919</v>
      </c>
      <c r="H10" s="106">
        <v>13.788447111777943</v>
      </c>
      <c r="I10" s="186">
        <v>13</v>
      </c>
      <c r="J10" s="106">
        <v>8.125</v>
      </c>
      <c r="K10" s="186">
        <v>84</v>
      </c>
      <c r="L10" s="107">
        <v>9.170305676855897</v>
      </c>
      <c r="M10" s="186">
        <v>69</v>
      </c>
      <c r="N10" s="106">
        <v>6.267029972752043</v>
      </c>
      <c r="O10" s="215">
        <v>71</v>
      </c>
      <c r="P10" s="106">
        <v>6.549815498154982</v>
      </c>
      <c r="Q10" s="105">
        <v>139</v>
      </c>
      <c r="R10" s="107">
        <v>6.405529953917051</v>
      </c>
    </row>
    <row r="11" spans="2:18" ht="19.5" customHeight="1">
      <c r="B11" s="104" t="s">
        <v>89</v>
      </c>
      <c r="C11" s="224">
        <v>1433</v>
      </c>
      <c r="D11" s="106">
        <v>14.050397097754683</v>
      </c>
      <c r="E11" s="224">
        <v>761</v>
      </c>
      <c r="F11" s="106">
        <v>12.512331469911214</v>
      </c>
      <c r="G11" s="224">
        <v>560</v>
      </c>
      <c r="H11" s="109">
        <v>17.902813299232736</v>
      </c>
      <c r="I11" s="224">
        <v>4</v>
      </c>
      <c r="J11" s="278" t="s">
        <v>65</v>
      </c>
      <c r="K11" s="224">
        <v>36</v>
      </c>
      <c r="L11" s="107">
        <v>12.996389891696749</v>
      </c>
      <c r="M11" s="224">
        <v>66</v>
      </c>
      <c r="N11" s="106">
        <v>10.492845786963434</v>
      </c>
      <c r="O11" s="215">
        <v>61</v>
      </c>
      <c r="P11" s="106">
        <v>9.682539682539684</v>
      </c>
      <c r="Q11" s="105">
        <v>91</v>
      </c>
      <c r="R11" s="107">
        <v>9.967141292442497</v>
      </c>
    </row>
    <row r="12" spans="2:18" ht="19.5" customHeight="1">
      <c r="B12" s="110" t="s">
        <v>64</v>
      </c>
      <c r="C12" s="224">
        <v>9592</v>
      </c>
      <c r="D12" s="113">
        <v>8.380220164249518</v>
      </c>
      <c r="E12" s="224">
        <v>5916</v>
      </c>
      <c r="F12" s="113">
        <v>7.001846328646499</v>
      </c>
      <c r="G12" s="224">
        <v>2973</v>
      </c>
      <c r="H12" s="113">
        <v>13.9695517338596</v>
      </c>
      <c r="I12" s="224">
        <v>43</v>
      </c>
      <c r="J12" s="113">
        <v>7.154742096505824</v>
      </c>
      <c r="K12" s="224">
        <v>353</v>
      </c>
      <c r="L12" s="112">
        <v>9.204693611473273</v>
      </c>
      <c r="M12" s="224">
        <v>294</v>
      </c>
      <c r="N12" s="113">
        <v>7.104881585306912</v>
      </c>
      <c r="O12" s="247">
        <v>344</v>
      </c>
      <c r="P12" s="112">
        <v>7.251264755480608</v>
      </c>
      <c r="Q12" s="111">
        <v>506</v>
      </c>
      <c r="R12" s="112">
        <v>6.636065573770492</v>
      </c>
    </row>
    <row r="13" spans="2:18" ht="19.5" customHeight="1">
      <c r="B13" s="301"/>
      <c r="C13" s="238"/>
      <c r="D13" s="302"/>
      <c r="E13" s="238"/>
      <c r="F13" s="302"/>
      <c r="G13" s="238"/>
      <c r="H13" s="302"/>
      <c r="I13" s="238"/>
      <c r="J13" s="302"/>
      <c r="K13" s="238"/>
      <c r="L13" s="302"/>
      <c r="M13" s="238"/>
      <c r="N13" s="302"/>
      <c r="O13" s="303"/>
      <c r="P13" s="302"/>
      <c r="Q13" s="304"/>
      <c r="R13" s="302"/>
    </row>
    <row r="14" spans="2:18" ht="31.5" customHeight="1">
      <c r="B14" s="361" t="s">
        <v>154</v>
      </c>
      <c r="C14" s="315"/>
      <c r="D14" s="315"/>
      <c r="E14" s="315"/>
      <c r="F14" s="315"/>
      <c r="G14" s="315"/>
      <c r="H14" s="315"/>
      <c r="I14" s="315"/>
      <c r="J14" s="315"/>
      <c r="K14" s="315"/>
      <c r="L14" s="315"/>
      <c r="M14" s="315"/>
      <c r="N14" s="315"/>
      <c r="O14" s="315"/>
      <c r="P14" s="315"/>
      <c r="Q14" s="315"/>
      <c r="R14" s="315"/>
    </row>
    <row r="15" spans="2:18" ht="25.5" customHeight="1">
      <c r="B15" s="314" t="s">
        <v>135</v>
      </c>
      <c r="C15" s="315"/>
      <c r="D15" s="315"/>
      <c r="E15" s="315"/>
      <c r="F15" s="315"/>
      <c r="G15" s="315"/>
      <c r="H15" s="315"/>
      <c r="I15" s="315"/>
      <c r="J15" s="315"/>
      <c r="K15" s="315"/>
      <c r="L15" s="315"/>
      <c r="M15" s="315"/>
      <c r="N15" s="315"/>
      <c r="O15" s="315"/>
      <c r="P15" s="315"/>
      <c r="Q15" s="315"/>
      <c r="R15" s="315"/>
    </row>
    <row r="16" spans="2:18" ht="12.75">
      <c r="B16" s="318" t="s">
        <v>314</v>
      </c>
      <c r="C16" s="319"/>
      <c r="D16" s="319"/>
      <c r="E16" s="319"/>
      <c r="F16" s="319"/>
      <c r="G16" s="319"/>
      <c r="H16" s="319"/>
      <c r="I16" s="319"/>
      <c r="J16" s="319"/>
      <c r="K16" s="319"/>
      <c r="L16" s="319"/>
      <c r="M16" s="319"/>
      <c r="N16" s="319"/>
      <c r="O16" s="319"/>
      <c r="P16" s="319"/>
      <c r="Q16" s="319"/>
      <c r="R16" s="319"/>
    </row>
    <row r="17" ht="12.75">
      <c r="B17" s="28"/>
    </row>
    <row r="18" ht="12.75">
      <c r="B18" s="28"/>
    </row>
    <row r="19" ht="12.75">
      <c r="B19" s="28"/>
    </row>
    <row r="20" ht="12.75">
      <c r="B20" s="14"/>
    </row>
    <row r="22" ht="14.25">
      <c r="B22" s="2"/>
    </row>
    <row r="70" ht="12.75">
      <c r="B70" s="3"/>
    </row>
    <row r="71" ht="12.75">
      <c r="E71" s="4"/>
    </row>
    <row r="72" ht="12.75">
      <c r="B72" s="4"/>
    </row>
    <row r="73" ht="12.75">
      <c r="B73" s="4"/>
    </row>
    <row r="75" spans="2:18" ht="12.75">
      <c r="B75" s="6"/>
      <c r="C75" s="6"/>
      <c r="D75" s="6"/>
      <c r="E75" s="6"/>
      <c r="F75" s="6"/>
      <c r="G75" s="6"/>
      <c r="H75" s="6"/>
      <c r="I75" s="6"/>
      <c r="J75" s="6"/>
      <c r="K75" s="6"/>
      <c r="L75" s="6"/>
      <c r="M75" s="6"/>
      <c r="N75" s="6"/>
      <c r="O75" s="6"/>
      <c r="P75" s="6"/>
      <c r="Q75" s="6"/>
      <c r="R75" s="6"/>
    </row>
    <row r="77" ht="12.75">
      <c r="G77" s="5"/>
    </row>
    <row r="78" spans="2:18" ht="12.75">
      <c r="B78" s="5"/>
      <c r="C78" s="6"/>
      <c r="D78" s="6"/>
      <c r="E78" s="6"/>
      <c r="F78" s="6"/>
      <c r="G78" s="6"/>
      <c r="H78" s="6"/>
      <c r="I78" s="6"/>
      <c r="J78" s="6"/>
      <c r="K78" s="6"/>
      <c r="L78" s="6"/>
      <c r="M78" s="6"/>
      <c r="N78" s="6"/>
      <c r="O78" s="6"/>
      <c r="P78" s="6"/>
      <c r="Q78" s="6"/>
      <c r="R78" s="6"/>
    </row>
    <row r="79" ht="12.75">
      <c r="B79" s="5"/>
    </row>
    <row r="80" spans="2:17" ht="12.75">
      <c r="B80" s="5"/>
      <c r="C80" s="5"/>
      <c r="E80" s="5"/>
      <c r="G80" s="5"/>
      <c r="I80" s="5"/>
      <c r="K80" s="5"/>
      <c r="Q80" s="5"/>
    </row>
    <row r="81" spans="3:18" ht="12.75">
      <c r="C81" s="6"/>
      <c r="D81" s="6"/>
      <c r="E81" s="6"/>
      <c r="F81" s="6"/>
      <c r="G81" s="6"/>
      <c r="H81" s="6"/>
      <c r="I81" s="6"/>
      <c r="J81" s="6"/>
      <c r="K81" s="6"/>
      <c r="L81" s="6"/>
      <c r="M81" s="6"/>
      <c r="N81" s="6"/>
      <c r="O81" s="6"/>
      <c r="P81" s="6"/>
      <c r="Q81" s="6"/>
      <c r="R81" s="6"/>
    </row>
    <row r="83" spans="3:18" ht="12.75">
      <c r="C83" s="5"/>
      <c r="D83" s="5"/>
      <c r="E83" s="5"/>
      <c r="F83" s="5"/>
      <c r="G83" s="5"/>
      <c r="H83" s="5"/>
      <c r="I83" s="5"/>
      <c r="J83" s="5"/>
      <c r="K83" s="5"/>
      <c r="L83" s="5"/>
      <c r="M83" s="5"/>
      <c r="N83" s="5"/>
      <c r="O83" s="5"/>
      <c r="P83" s="5"/>
      <c r="Q83" s="5"/>
      <c r="R83" s="5"/>
    </row>
    <row r="84" spans="2:18" ht="12.75">
      <c r="B84" s="6"/>
      <c r="C84" s="6"/>
      <c r="D84" s="6"/>
      <c r="E84" s="6"/>
      <c r="F84" s="6"/>
      <c r="G84" s="6"/>
      <c r="H84" s="6"/>
      <c r="I84" s="6"/>
      <c r="J84" s="6"/>
      <c r="K84" s="6"/>
      <c r="L84" s="6"/>
      <c r="M84" s="6"/>
      <c r="N84" s="6"/>
      <c r="O84" s="6"/>
      <c r="P84" s="6"/>
      <c r="Q84" s="6"/>
      <c r="R84" s="6"/>
    </row>
    <row r="86" spans="2:18" ht="12.75">
      <c r="B86" s="4"/>
      <c r="C86" s="7"/>
      <c r="D86" s="8"/>
      <c r="E86" s="7"/>
      <c r="F86" s="8"/>
      <c r="G86" s="7"/>
      <c r="H86" s="8"/>
      <c r="I86" s="9"/>
      <c r="J86" s="8"/>
      <c r="K86" s="9"/>
      <c r="L86" s="8"/>
      <c r="M86" s="8"/>
      <c r="N86" s="8"/>
      <c r="O86" s="8"/>
      <c r="P86" s="8"/>
      <c r="Q86" s="7"/>
      <c r="R86" s="8"/>
    </row>
    <row r="87" spans="2:18" ht="12.75">
      <c r="B87" s="4"/>
      <c r="C87" s="7"/>
      <c r="D87" s="8"/>
      <c r="E87" s="7"/>
      <c r="F87" s="8"/>
      <c r="G87" s="7"/>
      <c r="H87" s="8"/>
      <c r="I87" s="9"/>
      <c r="J87" s="8"/>
      <c r="K87" s="9"/>
      <c r="L87" s="8"/>
      <c r="M87" s="8"/>
      <c r="N87" s="8"/>
      <c r="O87" s="8"/>
      <c r="P87" s="8"/>
      <c r="Q87" s="7"/>
      <c r="R87" s="8"/>
    </row>
    <row r="88" spans="2:18" ht="12.75">
      <c r="B88" s="4"/>
      <c r="C88" s="7"/>
      <c r="D88" s="8"/>
      <c r="E88" s="7"/>
      <c r="F88" s="8"/>
      <c r="G88" s="7"/>
      <c r="H88" s="8"/>
      <c r="I88" s="9"/>
      <c r="J88" s="8"/>
      <c r="K88" s="9"/>
      <c r="L88" s="8"/>
      <c r="M88" s="8"/>
      <c r="N88" s="8"/>
      <c r="O88" s="8"/>
      <c r="P88" s="8"/>
      <c r="Q88" s="7"/>
      <c r="R88" s="8"/>
    </row>
    <row r="89" spans="2:18" ht="12.75">
      <c r="B89" s="4"/>
      <c r="C89" s="7"/>
      <c r="D89" s="8"/>
      <c r="E89" s="7"/>
      <c r="F89" s="8"/>
      <c r="G89" s="7"/>
      <c r="H89" s="8"/>
      <c r="I89" s="11"/>
      <c r="J89" s="10"/>
      <c r="K89" s="11"/>
      <c r="L89" s="10"/>
      <c r="M89" s="10"/>
      <c r="N89" s="10"/>
      <c r="O89" s="10"/>
      <c r="P89" s="10"/>
      <c r="Q89" s="7"/>
      <c r="R89" s="8"/>
    </row>
    <row r="90" spans="2:18" ht="12.75">
      <c r="B90" s="6"/>
      <c r="C90" s="15"/>
      <c r="D90" s="6"/>
      <c r="E90" s="15"/>
      <c r="F90" s="12"/>
      <c r="G90" s="15"/>
      <c r="H90" s="6"/>
      <c r="I90" s="6"/>
      <c r="J90" s="12"/>
      <c r="K90" s="6"/>
      <c r="L90" s="6"/>
      <c r="M90" s="6"/>
      <c r="N90" s="6"/>
      <c r="O90" s="6"/>
      <c r="P90" s="6"/>
      <c r="Q90" s="6"/>
      <c r="R90" s="6"/>
    </row>
    <row r="91" spans="3:10" ht="12.75">
      <c r="C91" s="7"/>
      <c r="E91" s="7"/>
      <c r="G91" s="7"/>
      <c r="J91" s="8"/>
    </row>
    <row r="92" spans="2:18" ht="12.75">
      <c r="B92" s="4"/>
      <c r="C92" s="7"/>
      <c r="D92" s="8"/>
      <c r="E92" s="7"/>
      <c r="F92" s="8"/>
      <c r="G92" s="7"/>
      <c r="H92" s="8"/>
      <c r="I92" s="9"/>
      <c r="J92" s="8"/>
      <c r="K92" s="9"/>
      <c r="L92" s="8"/>
      <c r="M92" s="8"/>
      <c r="N92" s="8"/>
      <c r="O92" s="8"/>
      <c r="P92" s="8"/>
      <c r="Q92" s="7"/>
      <c r="R92" s="8"/>
    </row>
    <row r="93" spans="2:18" ht="12.75">
      <c r="B93" s="6"/>
      <c r="C93" s="6"/>
      <c r="D93" s="6"/>
      <c r="E93" s="6"/>
      <c r="F93" s="6"/>
      <c r="G93" s="6"/>
      <c r="H93" s="6"/>
      <c r="I93" s="6"/>
      <c r="J93" s="6"/>
      <c r="K93" s="6"/>
      <c r="L93" s="6"/>
      <c r="M93" s="6"/>
      <c r="N93" s="6"/>
      <c r="O93" s="6"/>
      <c r="P93" s="6"/>
      <c r="Q93" s="6"/>
      <c r="R93" s="6"/>
    </row>
    <row r="95" ht="12.75">
      <c r="B95" s="4"/>
    </row>
    <row r="97" ht="12.75">
      <c r="B97" s="4"/>
    </row>
    <row r="98" ht="12.75">
      <c r="B98" s="4"/>
    </row>
    <row r="99" ht="12.75">
      <c r="B99" s="4"/>
    </row>
    <row r="100" ht="12.75">
      <c r="B100" s="4"/>
    </row>
    <row r="102" ht="12.75">
      <c r="B102" s="4"/>
    </row>
    <row r="104" ht="12.75">
      <c r="B104" s="4"/>
    </row>
    <row r="105" ht="12.75">
      <c r="B105" s="4"/>
    </row>
  </sheetData>
  <sheetProtection/>
  <mergeCells count="6">
    <mergeCell ref="B14:R14"/>
    <mergeCell ref="B15:R15"/>
    <mergeCell ref="B16:R16"/>
    <mergeCell ref="B6:B8"/>
    <mergeCell ref="M7:N7"/>
    <mergeCell ref="O6:R6"/>
  </mergeCells>
  <printOptions horizontalCentered="1"/>
  <pageMargins left="0" right="0" top="0.5" bottom="0.5" header="0.25" footer="0.25"/>
  <pageSetup fitToHeight="1" fitToWidth="1" horizontalDpi="600" verticalDpi="600" orientation="landscape" scale="85" r:id="rId1"/>
</worksheet>
</file>

<file path=xl/worksheets/sheet13.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A1">
      <selection activeCell="A1" sqref="A1"/>
    </sheetView>
  </sheetViews>
  <sheetFormatPr defaultColWidth="9.33203125" defaultRowHeight="12.75"/>
  <cols>
    <col min="1" max="1" width="4.5" style="1" customWidth="1"/>
    <col min="2" max="2" width="33.16015625" style="1" customWidth="1"/>
    <col min="3" max="3" width="11.16015625" style="1" bestFit="1" customWidth="1"/>
    <col min="4" max="4" width="8" style="1" customWidth="1"/>
    <col min="5" max="5" width="11.16015625" style="1" bestFit="1" customWidth="1"/>
    <col min="6" max="6" width="8" style="1" customWidth="1"/>
    <col min="7" max="7" width="10.66015625" style="1" bestFit="1" customWidth="1"/>
    <col min="8" max="8" width="8.83203125" style="1" customWidth="1"/>
    <col min="9" max="9" width="10.66015625" style="1" bestFit="1" customWidth="1"/>
    <col min="10" max="10" width="8" style="1" customWidth="1"/>
    <col min="11" max="11" width="10.66015625" style="1" bestFit="1" customWidth="1"/>
    <col min="12" max="12" width="7.83203125" style="1" customWidth="1"/>
    <col min="13" max="13" width="10.66015625" style="1" bestFit="1" customWidth="1"/>
    <col min="14" max="14" width="7.83203125" style="1" customWidth="1"/>
    <col min="15" max="15" width="10.66015625" style="1" customWidth="1"/>
    <col min="16" max="16" width="7.83203125" style="1" customWidth="1"/>
    <col min="17" max="17" width="10.66015625" style="1" bestFit="1" customWidth="1"/>
    <col min="18" max="18" width="8.66015625" style="1" customWidth="1"/>
    <col min="19" max="16384" width="9.33203125" style="1" customWidth="1"/>
  </cols>
  <sheetData>
    <row r="1" spans="1:4" ht="15.75">
      <c r="A1" s="33"/>
      <c r="D1" s="19"/>
    </row>
    <row r="2" spans="2:18" ht="15">
      <c r="B2" s="35" t="s">
        <v>99</v>
      </c>
      <c r="C2" s="36"/>
      <c r="D2" s="36"/>
      <c r="E2" s="36"/>
      <c r="F2" s="36"/>
      <c r="G2" s="36"/>
      <c r="H2" s="36"/>
      <c r="I2" s="36"/>
      <c r="J2" s="36"/>
      <c r="K2" s="36"/>
      <c r="L2" s="36"/>
      <c r="M2" s="36"/>
      <c r="N2" s="36"/>
      <c r="O2" s="36"/>
      <c r="P2" s="36"/>
      <c r="Q2" s="36"/>
      <c r="R2" s="36"/>
    </row>
    <row r="3" spans="2:18" ht="15.75">
      <c r="B3" s="37" t="s">
        <v>100</v>
      </c>
      <c r="C3" s="36"/>
      <c r="D3" s="36"/>
      <c r="E3" s="36"/>
      <c r="F3" s="36"/>
      <c r="G3" s="36"/>
      <c r="H3" s="36"/>
      <c r="I3" s="36"/>
      <c r="J3" s="36"/>
      <c r="K3" s="36"/>
      <c r="L3" s="36"/>
      <c r="M3" s="36"/>
      <c r="N3" s="36"/>
      <c r="O3" s="36"/>
      <c r="P3" s="36"/>
      <c r="Q3" s="36"/>
      <c r="R3" s="36"/>
    </row>
    <row r="4" spans="2:18" ht="15.75">
      <c r="B4" s="37" t="s">
        <v>277</v>
      </c>
      <c r="C4" s="36"/>
      <c r="D4" s="36"/>
      <c r="E4" s="36"/>
      <c r="F4" s="36"/>
      <c r="G4" s="36"/>
      <c r="H4" s="36"/>
      <c r="I4" s="36"/>
      <c r="J4" s="36"/>
      <c r="K4" s="36"/>
      <c r="L4" s="36"/>
      <c r="M4" s="36"/>
      <c r="N4" s="36"/>
      <c r="O4" s="36"/>
      <c r="P4" s="36"/>
      <c r="Q4" s="36"/>
      <c r="R4" s="36"/>
    </row>
    <row r="5" spans="2:18" ht="15">
      <c r="B5" s="35" t="s">
        <v>307</v>
      </c>
      <c r="C5" s="36"/>
      <c r="D5" s="36"/>
      <c r="E5" s="36"/>
      <c r="F5" s="36"/>
      <c r="G5" s="36"/>
      <c r="H5" s="36"/>
      <c r="I5" s="36"/>
      <c r="J5" s="36"/>
      <c r="K5" s="36"/>
      <c r="L5" s="36"/>
      <c r="M5" s="36"/>
      <c r="N5" s="36"/>
      <c r="O5" s="36"/>
      <c r="P5" s="36"/>
      <c r="Q5" s="36"/>
      <c r="R5" s="36"/>
    </row>
    <row r="6" spans="2:18" ht="15">
      <c r="B6" s="369" t="s">
        <v>195</v>
      </c>
      <c r="C6" s="54" t="s">
        <v>43</v>
      </c>
      <c r="D6" s="55"/>
      <c r="E6" s="55"/>
      <c r="F6" s="55"/>
      <c r="G6" s="55"/>
      <c r="H6" s="55"/>
      <c r="I6" s="55"/>
      <c r="J6" s="55"/>
      <c r="K6" s="55"/>
      <c r="L6" s="56"/>
      <c r="M6" s="55"/>
      <c r="N6" s="57"/>
      <c r="O6" s="363" t="s">
        <v>44</v>
      </c>
      <c r="P6" s="364"/>
      <c r="Q6" s="364"/>
      <c r="R6" s="365"/>
    </row>
    <row r="7" spans="2:18" ht="15">
      <c r="B7" s="370"/>
      <c r="C7" s="58" t="s">
        <v>45</v>
      </c>
      <c r="D7" s="59"/>
      <c r="E7" s="60" t="s">
        <v>46</v>
      </c>
      <c r="F7" s="59"/>
      <c r="G7" s="60" t="s">
        <v>47</v>
      </c>
      <c r="H7" s="59"/>
      <c r="I7" s="60" t="s">
        <v>48</v>
      </c>
      <c r="J7" s="59"/>
      <c r="K7" s="60" t="s">
        <v>49</v>
      </c>
      <c r="L7" s="59"/>
      <c r="M7" s="354" t="s">
        <v>53</v>
      </c>
      <c r="N7" s="356"/>
      <c r="O7" s="61" t="s">
        <v>284</v>
      </c>
      <c r="P7" s="59"/>
      <c r="Q7" s="60" t="s">
        <v>51</v>
      </c>
      <c r="R7" s="59"/>
    </row>
    <row r="8" spans="2:18" ht="15">
      <c r="B8" s="371"/>
      <c r="C8" s="63" t="s">
        <v>21</v>
      </c>
      <c r="D8" s="63" t="s">
        <v>52</v>
      </c>
      <c r="E8" s="63" t="s">
        <v>21</v>
      </c>
      <c r="F8" s="63" t="s">
        <v>52</v>
      </c>
      <c r="G8" s="63" t="s">
        <v>21</v>
      </c>
      <c r="H8" s="63" t="s">
        <v>52</v>
      </c>
      <c r="I8" s="63" t="s">
        <v>21</v>
      </c>
      <c r="J8" s="63" t="s">
        <v>52</v>
      </c>
      <c r="K8" s="63" t="s">
        <v>21</v>
      </c>
      <c r="L8" s="38" t="s">
        <v>52</v>
      </c>
      <c r="M8" s="63" t="s">
        <v>21</v>
      </c>
      <c r="N8" s="38" t="s">
        <v>52</v>
      </c>
      <c r="O8" s="63" t="s">
        <v>21</v>
      </c>
      <c r="P8" s="63" t="s">
        <v>52</v>
      </c>
      <c r="Q8" s="63" t="s">
        <v>21</v>
      </c>
      <c r="R8" s="63" t="s">
        <v>52</v>
      </c>
    </row>
    <row r="9" spans="2:18" ht="31.5" customHeight="1">
      <c r="B9" s="81" t="s">
        <v>196</v>
      </c>
      <c r="C9" s="44">
        <v>375</v>
      </c>
      <c r="D9" s="45">
        <v>0.32762537130875413</v>
      </c>
      <c r="E9" s="44">
        <v>235</v>
      </c>
      <c r="F9" s="45">
        <v>0.2781328409790276</v>
      </c>
      <c r="G9" s="44">
        <v>112</v>
      </c>
      <c r="H9" s="45">
        <v>0.5262663283525985</v>
      </c>
      <c r="I9" s="46">
        <v>3</v>
      </c>
      <c r="J9" s="94" t="s">
        <v>65</v>
      </c>
      <c r="K9" s="44">
        <v>14</v>
      </c>
      <c r="L9" s="65">
        <v>0.3650586701434159</v>
      </c>
      <c r="M9" s="103">
        <v>11</v>
      </c>
      <c r="N9" s="45">
        <v>0.26582890285161914</v>
      </c>
      <c r="O9" s="162">
        <v>21</v>
      </c>
      <c r="P9" s="45">
        <v>0.442664418212479</v>
      </c>
      <c r="Q9" s="44">
        <v>24</v>
      </c>
      <c r="R9" s="45">
        <v>0.3147540983606557</v>
      </c>
    </row>
    <row r="10" spans="2:18" ht="29.25" customHeight="1">
      <c r="B10" s="100" t="s">
        <v>197</v>
      </c>
      <c r="C10" s="44">
        <v>922</v>
      </c>
      <c r="D10" s="45">
        <v>0.8055215795911236</v>
      </c>
      <c r="E10" s="44">
        <v>739</v>
      </c>
      <c r="F10" s="45">
        <v>0.8746390190787293</v>
      </c>
      <c r="G10" s="44">
        <v>54</v>
      </c>
      <c r="H10" s="45">
        <v>0.2537355511700028</v>
      </c>
      <c r="I10" s="44">
        <v>4</v>
      </c>
      <c r="J10" s="94" t="s">
        <v>65</v>
      </c>
      <c r="K10" s="44">
        <v>104</v>
      </c>
      <c r="L10" s="65">
        <v>2.711864406779661</v>
      </c>
      <c r="M10" s="67">
        <v>20</v>
      </c>
      <c r="N10" s="45">
        <v>0.4833252779120348</v>
      </c>
      <c r="O10" s="162">
        <v>47</v>
      </c>
      <c r="P10" s="45">
        <v>0.990725126475548</v>
      </c>
      <c r="Q10" s="44">
        <v>31</v>
      </c>
      <c r="R10" s="45">
        <v>0.4065573770491803</v>
      </c>
    </row>
    <row r="11" spans="2:18" ht="28.5" customHeight="1">
      <c r="B11" s="81" t="s">
        <v>199</v>
      </c>
      <c r="C11" s="44">
        <v>23</v>
      </c>
      <c r="D11" s="45">
        <v>0.020094356106936922</v>
      </c>
      <c r="E11" s="44">
        <v>18</v>
      </c>
      <c r="F11" s="45">
        <v>0.021303792074989347</v>
      </c>
      <c r="G11" s="44">
        <v>4</v>
      </c>
      <c r="H11" s="94" t="s">
        <v>65</v>
      </c>
      <c r="I11" s="47" t="s">
        <v>63</v>
      </c>
      <c r="J11" s="94" t="s">
        <v>63</v>
      </c>
      <c r="K11" s="46" t="s">
        <v>63</v>
      </c>
      <c r="L11" s="254" t="s">
        <v>63</v>
      </c>
      <c r="M11" s="67">
        <v>1</v>
      </c>
      <c r="N11" s="94" t="s">
        <v>65</v>
      </c>
      <c r="O11" s="267">
        <v>1</v>
      </c>
      <c r="P11" s="94" t="s">
        <v>65</v>
      </c>
      <c r="Q11" s="44">
        <v>3</v>
      </c>
      <c r="R11" s="94" t="s">
        <v>65</v>
      </c>
    </row>
    <row r="12" spans="2:18" ht="19.5" customHeight="1">
      <c r="B12" s="43" t="s">
        <v>200</v>
      </c>
      <c r="C12" s="44">
        <v>29</v>
      </c>
      <c r="D12" s="45">
        <v>0.025336362047876988</v>
      </c>
      <c r="E12" s="44">
        <v>19</v>
      </c>
      <c r="F12" s="45">
        <v>0.022487336079155425</v>
      </c>
      <c r="G12" s="44">
        <v>5</v>
      </c>
      <c r="H12" s="94" t="s">
        <v>65</v>
      </c>
      <c r="I12" s="46" t="s">
        <v>63</v>
      </c>
      <c r="J12" s="94" t="s">
        <v>63</v>
      </c>
      <c r="K12" s="44">
        <v>3</v>
      </c>
      <c r="L12" s="254" t="s">
        <v>65</v>
      </c>
      <c r="M12" s="66">
        <v>2</v>
      </c>
      <c r="N12" s="94" t="s">
        <v>65</v>
      </c>
      <c r="O12" s="267">
        <v>1</v>
      </c>
      <c r="P12" s="94" t="s">
        <v>65</v>
      </c>
      <c r="Q12" s="44">
        <v>5</v>
      </c>
      <c r="R12" s="94" t="s">
        <v>65</v>
      </c>
    </row>
    <row r="13" spans="2:18" ht="33" customHeight="1">
      <c r="B13" s="100" t="s">
        <v>201</v>
      </c>
      <c r="C13" s="44">
        <v>122</v>
      </c>
      <c r="D13" s="45">
        <v>0.10658745413244801</v>
      </c>
      <c r="E13" s="44">
        <v>86</v>
      </c>
      <c r="F13" s="45">
        <v>0.10178478435828243</v>
      </c>
      <c r="G13" s="44">
        <v>28</v>
      </c>
      <c r="H13" s="45">
        <v>0.13156658208814961</v>
      </c>
      <c r="I13" s="46" t="s">
        <v>63</v>
      </c>
      <c r="J13" s="94" t="s">
        <v>63</v>
      </c>
      <c r="K13" s="44">
        <v>5</v>
      </c>
      <c r="L13" s="254" t="s">
        <v>65</v>
      </c>
      <c r="M13" s="67">
        <v>3</v>
      </c>
      <c r="N13" s="94" t="s">
        <v>65</v>
      </c>
      <c r="O13" s="267">
        <v>3</v>
      </c>
      <c r="P13" s="94" t="s">
        <v>65</v>
      </c>
      <c r="Q13" s="44">
        <v>10</v>
      </c>
      <c r="R13" s="45">
        <v>0.13114754098360656</v>
      </c>
    </row>
    <row r="14" spans="2:18" ht="45" customHeight="1">
      <c r="B14" s="100" t="s">
        <v>202</v>
      </c>
      <c r="C14" s="44">
        <v>275</v>
      </c>
      <c r="D14" s="45">
        <v>0.24025860562641974</v>
      </c>
      <c r="E14" s="44">
        <v>223</v>
      </c>
      <c r="F14" s="45">
        <v>0.2639303129290347</v>
      </c>
      <c r="G14" s="44">
        <v>30</v>
      </c>
      <c r="H14" s="45">
        <v>0.140964195094446</v>
      </c>
      <c r="I14" s="46" t="s">
        <v>63</v>
      </c>
      <c r="J14" s="94" t="s">
        <v>63</v>
      </c>
      <c r="K14" s="44">
        <v>12</v>
      </c>
      <c r="L14" s="65">
        <v>0.31290743155149936</v>
      </c>
      <c r="M14" s="67">
        <v>10</v>
      </c>
      <c r="N14" s="45">
        <v>0.2416626389560174</v>
      </c>
      <c r="O14" s="162">
        <v>17</v>
      </c>
      <c r="P14" s="94">
        <v>0.35834738617200673</v>
      </c>
      <c r="Q14" s="44">
        <v>23</v>
      </c>
      <c r="R14" s="45">
        <v>0.3016393442622951</v>
      </c>
    </row>
    <row r="15" spans="2:18" ht="19.5" customHeight="1">
      <c r="B15" s="40" t="s">
        <v>192</v>
      </c>
      <c r="C15" s="41">
        <v>112709</v>
      </c>
      <c r="D15" s="42">
        <v>98.47020793290233</v>
      </c>
      <c r="E15" s="41">
        <v>83150</v>
      </c>
      <c r="F15" s="42">
        <v>98.41168394640913</v>
      </c>
      <c r="G15" s="41">
        <v>21062</v>
      </c>
      <c r="H15" s="42">
        <v>98.96626256930739</v>
      </c>
      <c r="I15" s="41">
        <v>593</v>
      </c>
      <c r="J15" s="42">
        <v>98.66888519134775</v>
      </c>
      <c r="K15" s="41">
        <v>3709</v>
      </c>
      <c r="L15" s="69">
        <v>96.71447196870926</v>
      </c>
      <c r="M15" s="70">
        <v>4089</v>
      </c>
      <c r="N15" s="42">
        <v>98.8158530691155</v>
      </c>
      <c r="O15" s="163">
        <v>4660</v>
      </c>
      <c r="P15" s="42">
        <v>98.22934232715008</v>
      </c>
      <c r="Q15" s="41">
        <v>7540</v>
      </c>
      <c r="R15" s="42">
        <v>98.88524590163934</v>
      </c>
    </row>
    <row r="16" spans="2:18" ht="19.5" customHeight="1">
      <c r="B16" s="253" t="s">
        <v>193</v>
      </c>
      <c r="C16" s="44"/>
      <c r="D16" s="45"/>
      <c r="E16" s="44"/>
      <c r="F16" s="45"/>
      <c r="G16" s="44"/>
      <c r="H16" s="45"/>
      <c r="I16" s="44"/>
      <c r="J16" s="45"/>
      <c r="K16" s="44"/>
      <c r="L16" s="65"/>
      <c r="M16" s="67"/>
      <c r="N16" s="45"/>
      <c r="O16" s="162"/>
      <c r="P16" s="45"/>
      <c r="Q16" s="44"/>
      <c r="R16" s="45"/>
    </row>
    <row r="17" spans="2:18" ht="45.75" customHeight="1">
      <c r="B17" s="81" t="s">
        <v>158</v>
      </c>
      <c r="C17" s="44">
        <v>4041</v>
      </c>
      <c r="D17" s="45">
        <v>3.530491001223135</v>
      </c>
      <c r="E17" s="44">
        <v>3061</v>
      </c>
      <c r="F17" s="45">
        <v>3.6228281967523555</v>
      </c>
      <c r="G17" s="44">
        <v>675</v>
      </c>
      <c r="H17" s="45">
        <v>3.171694389625035</v>
      </c>
      <c r="I17" s="44">
        <v>12</v>
      </c>
      <c r="J17" s="45">
        <v>1.9966722129783694</v>
      </c>
      <c r="K17" s="44">
        <v>141</v>
      </c>
      <c r="L17" s="65">
        <v>3.6766623207301175</v>
      </c>
      <c r="M17" s="66">
        <v>147</v>
      </c>
      <c r="N17" s="45">
        <v>3.552440792653456</v>
      </c>
      <c r="O17" s="162">
        <v>153</v>
      </c>
      <c r="P17" s="45">
        <v>3.225126475548061</v>
      </c>
      <c r="Q17" s="44">
        <v>257</v>
      </c>
      <c r="R17" s="45">
        <v>3.3704918032786884</v>
      </c>
    </row>
    <row r="18" spans="2:18" ht="28.5" customHeight="1">
      <c r="B18" s="81" t="s">
        <v>198</v>
      </c>
      <c r="C18" s="44">
        <v>4827</v>
      </c>
      <c r="D18" s="45">
        <v>4.2171937794862835</v>
      </c>
      <c r="E18" s="44">
        <v>3737</v>
      </c>
      <c r="F18" s="45">
        <v>4.422903943568622</v>
      </c>
      <c r="G18" s="44">
        <v>711</v>
      </c>
      <c r="H18" s="45">
        <v>3.3408514237383704</v>
      </c>
      <c r="I18" s="44">
        <v>22</v>
      </c>
      <c r="J18" s="45">
        <v>3.6605657237936775</v>
      </c>
      <c r="K18" s="44">
        <v>191</v>
      </c>
      <c r="L18" s="65">
        <v>4.980443285528032</v>
      </c>
      <c r="M18" s="67">
        <v>156</v>
      </c>
      <c r="N18" s="45">
        <v>3.7699371677138718</v>
      </c>
      <c r="O18" s="162">
        <v>215</v>
      </c>
      <c r="P18" s="45">
        <v>4.53204047217538</v>
      </c>
      <c r="Q18" s="44">
        <v>305</v>
      </c>
      <c r="R18" s="45">
        <v>4</v>
      </c>
    </row>
    <row r="19" spans="2:18" ht="28.5" customHeight="1">
      <c r="B19" s="81" t="s">
        <v>194</v>
      </c>
      <c r="C19" s="44">
        <v>1700</v>
      </c>
      <c r="D19" s="45">
        <v>1.4852350165996855</v>
      </c>
      <c r="E19" s="44">
        <v>1314</v>
      </c>
      <c r="F19" s="45">
        <v>1.5551768214742225</v>
      </c>
      <c r="G19" s="44">
        <v>267</v>
      </c>
      <c r="H19" s="45">
        <v>1.2545813363405696</v>
      </c>
      <c r="I19" s="44">
        <v>18</v>
      </c>
      <c r="J19" s="45">
        <v>2.995008319467554</v>
      </c>
      <c r="K19" s="44">
        <v>45</v>
      </c>
      <c r="L19" s="65">
        <v>1.1734028683181226</v>
      </c>
      <c r="M19" s="67">
        <v>54</v>
      </c>
      <c r="N19" s="45">
        <v>1.304978250362494</v>
      </c>
      <c r="O19" s="162">
        <v>44</v>
      </c>
      <c r="P19" s="45">
        <v>0.927487352445194</v>
      </c>
      <c r="Q19" s="44">
        <v>122</v>
      </c>
      <c r="R19" s="45">
        <v>1.6</v>
      </c>
    </row>
    <row r="20" spans="2:18" ht="28.5" customHeight="1">
      <c r="B20" s="202" t="s">
        <v>192</v>
      </c>
      <c r="C20" s="41">
        <v>104002</v>
      </c>
      <c r="D20" s="42">
        <v>90.86318364494146</v>
      </c>
      <c r="E20" s="41">
        <v>76487</v>
      </c>
      <c r="F20" s="42">
        <v>90.52573024665057</v>
      </c>
      <c r="G20" s="41">
        <v>19641</v>
      </c>
      <c r="H20" s="42">
        <v>92.2892585283338</v>
      </c>
      <c r="I20" s="41">
        <v>545</v>
      </c>
      <c r="J20" s="42">
        <v>90.68219633943427</v>
      </c>
      <c r="K20" s="41">
        <v>3460</v>
      </c>
      <c r="L20" s="69">
        <v>90.22164276401564</v>
      </c>
      <c r="M20" s="70">
        <v>3779</v>
      </c>
      <c r="N20" s="42">
        <v>91.32431126147897</v>
      </c>
      <c r="O20" s="163">
        <v>4331</v>
      </c>
      <c r="P20" s="42">
        <v>91.29426644182125</v>
      </c>
      <c r="Q20" s="41">
        <v>6936</v>
      </c>
      <c r="R20" s="42">
        <v>90.96393442622951</v>
      </c>
    </row>
    <row r="21" spans="2:18" ht="19.5" customHeight="1">
      <c r="B21" s="40" t="s">
        <v>102</v>
      </c>
      <c r="C21" s="41">
        <v>114460</v>
      </c>
      <c r="D21" s="69">
        <v>100</v>
      </c>
      <c r="E21" s="41">
        <v>84492</v>
      </c>
      <c r="F21" s="42">
        <v>100</v>
      </c>
      <c r="G21" s="41">
        <v>21282</v>
      </c>
      <c r="H21" s="42">
        <v>100</v>
      </c>
      <c r="I21" s="41">
        <v>601</v>
      </c>
      <c r="J21" s="42">
        <v>100</v>
      </c>
      <c r="K21" s="41">
        <v>3835</v>
      </c>
      <c r="L21" s="69">
        <v>100</v>
      </c>
      <c r="M21" s="70">
        <v>4138</v>
      </c>
      <c r="N21" s="42">
        <v>100</v>
      </c>
      <c r="O21" s="163">
        <v>4744</v>
      </c>
      <c r="P21" s="42">
        <v>100</v>
      </c>
      <c r="Q21" s="41">
        <v>7625</v>
      </c>
      <c r="R21" s="42">
        <v>100</v>
      </c>
    </row>
    <row r="22" spans="2:18" ht="24.75" customHeight="1">
      <c r="B22" s="314" t="s">
        <v>203</v>
      </c>
      <c r="C22" s="315"/>
      <c r="D22" s="315"/>
      <c r="E22" s="315"/>
      <c r="F22" s="315"/>
      <c r="G22" s="315"/>
      <c r="H22" s="315"/>
      <c r="I22" s="315"/>
      <c r="J22" s="315"/>
      <c r="K22" s="315"/>
      <c r="L22" s="315"/>
      <c r="M22" s="315"/>
      <c r="N22" s="315"/>
      <c r="O22" s="315"/>
      <c r="P22" s="315"/>
      <c r="Q22" s="315"/>
      <c r="R22" s="315"/>
    </row>
    <row r="23" spans="2:18" ht="25.5" customHeight="1">
      <c r="B23" s="314" t="s">
        <v>133</v>
      </c>
      <c r="C23" s="315"/>
      <c r="D23" s="315"/>
      <c r="E23" s="315"/>
      <c r="F23" s="315"/>
      <c r="G23" s="315"/>
      <c r="H23" s="315"/>
      <c r="I23" s="315"/>
      <c r="J23" s="315"/>
      <c r="K23" s="315"/>
      <c r="L23" s="315"/>
      <c r="M23" s="315"/>
      <c r="N23" s="315"/>
      <c r="O23" s="315"/>
      <c r="P23" s="315"/>
      <c r="Q23" s="315"/>
      <c r="R23" s="315"/>
    </row>
    <row r="24" spans="2:18" ht="12.75" customHeight="1">
      <c r="B24" s="318" t="s">
        <v>308</v>
      </c>
      <c r="C24" s="319"/>
      <c r="D24" s="319"/>
      <c r="E24" s="319"/>
      <c r="F24" s="319"/>
      <c r="G24" s="319"/>
      <c r="H24" s="319"/>
      <c r="I24" s="319"/>
      <c r="J24" s="319"/>
      <c r="K24" s="319"/>
      <c r="L24" s="319"/>
      <c r="M24" s="319"/>
      <c r="N24" s="319"/>
      <c r="O24" s="319"/>
      <c r="P24" s="319"/>
      <c r="Q24" s="319"/>
      <c r="R24" s="319"/>
    </row>
    <row r="25" ht="12.75">
      <c r="B25"/>
    </row>
    <row r="26" ht="12.75">
      <c r="B26" s="19"/>
    </row>
    <row r="29" ht="12.75">
      <c r="B29"/>
    </row>
  </sheetData>
  <sheetProtection/>
  <mergeCells count="6">
    <mergeCell ref="B23:R23"/>
    <mergeCell ref="B6:B8"/>
    <mergeCell ref="B22:R22"/>
    <mergeCell ref="B24:R24"/>
    <mergeCell ref="M7:N7"/>
    <mergeCell ref="O6:R6"/>
  </mergeCells>
  <printOptions horizontalCentered="1"/>
  <pageMargins left="0" right="0" top="0.5" bottom="0.5" header="0.25" footer="0.25"/>
  <pageSetup fitToHeight="1" fitToWidth="1" horizontalDpi="600" verticalDpi="600" orientation="landscape" scale="82" r:id="rId1"/>
</worksheet>
</file>

<file path=xl/worksheets/sheet14.xml><?xml version="1.0" encoding="utf-8"?>
<worksheet xmlns="http://schemas.openxmlformats.org/spreadsheetml/2006/main" xmlns:r="http://schemas.openxmlformats.org/officeDocument/2006/relationships">
  <sheetPr>
    <pageSetUpPr fitToPage="1"/>
  </sheetPr>
  <dimension ref="A1:R22"/>
  <sheetViews>
    <sheetView zoomScalePageLayoutView="0" workbookViewId="0" topLeftCell="A1">
      <selection activeCell="A1" sqref="A1"/>
    </sheetView>
  </sheetViews>
  <sheetFormatPr defaultColWidth="9.33203125" defaultRowHeight="12.75"/>
  <cols>
    <col min="1" max="1" width="4.33203125" style="34" customWidth="1"/>
    <col min="2" max="2" width="30.16015625" style="34" customWidth="1"/>
    <col min="3" max="3" width="12" style="34" bestFit="1" customWidth="1"/>
    <col min="4" max="4" width="9.33203125" style="34" customWidth="1"/>
    <col min="5" max="5" width="10.66015625" style="34" bestFit="1" customWidth="1"/>
    <col min="6" max="6" width="9.33203125" style="34" customWidth="1"/>
    <col min="7" max="7" width="10.66015625" style="34" bestFit="1" customWidth="1"/>
    <col min="8" max="8" width="9.33203125" style="34" customWidth="1"/>
    <col min="9" max="9" width="10.66015625" style="34" bestFit="1" customWidth="1"/>
    <col min="10" max="10" width="9.33203125" style="34" customWidth="1"/>
    <col min="11" max="11" width="10.66015625" style="34" bestFit="1" customWidth="1"/>
    <col min="12" max="12" width="9.33203125" style="34" customWidth="1"/>
    <col min="13" max="13" width="10.66015625" style="34" bestFit="1" customWidth="1"/>
    <col min="14" max="14" width="9.33203125" style="34" customWidth="1"/>
    <col min="15" max="15" width="10.66015625" style="34" bestFit="1" customWidth="1"/>
    <col min="16" max="16" width="9.33203125" style="34" customWidth="1"/>
    <col min="17" max="17" width="10.66015625" style="34" bestFit="1" customWidth="1"/>
    <col min="18" max="16384" width="9.33203125" style="34" customWidth="1"/>
  </cols>
  <sheetData>
    <row r="1" ht="15.75">
      <c r="A1" s="33"/>
    </row>
    <row r="2" spans="2:18" ht="15">
      <c r="B2" s="35" t="s">
        <v>246</v>
      </c>
      <c r="C2" s="36"/>
      <c r="D2" s="36"/>
      <c r="E2" s="36"/>
      <c r="F2" s="36"/>
      <c r="G2" s="36"/>
      <c r="H2" s="36"/>
      <c r="I2" s="36"/>
      <c r="J2" s="36"/>
      <c r="K2" s="36"/>
      <c r="L2" s="36"/>
      <c r="M2" s="36"/>
      <c r="N2" s="36"/>
      <c r="O2" s="36"/>
      <c r="P2" s="36"/>
      <c r="Q2" s="36"/>
      <c r="R2" s="36"/>
    </row>
    <row r="3" spans="2:18" ht="15.75">
      <c r="B3" s="37" t="s">
        <v>100</v>
      </c>
      <c r="C3" s="36"/>
      <c r="D3" s="36"/>
      <c r="E3" s="36"/>
      <c r="F3" s="36"/>
      <c r="G3" s="36"/>
      <c r="H3" s="36"/>
      <c r="I3" s="36"/>
      <c r="J3" s="36"/>
      <c r="K3" s="36"/>
      <c r="L3" s="36"/>
      <c r="M3" s="36"/>
      <c r="N3" s="36"/>
      <c r="O3" s="36"/>
      <c r="P3" s="36"/>
      <c r="Q3" s="36"/>
      <c r="R3" s="36"/>
    </row>
    <row r="4" spans="2:18" ht="15.75">
      <c r="B4" s="37" t="s">
        <v>278</v>
      </c>
      <c r="C4" s="36"/>
      <c r="D4" s="36"/>
      <c r="E4" s="36"/>
      <c r="F4" s="36"/>
      <c r="G4" s="36"/>
      <c r="H4" s="36"/>
      <c r="I4" s="36"/>
      <c r="J4" s="36"/>
      <c r="K4" s="36"/>
      <c r="L4" s="36"/>
      <c r="M4" s="36"/>
      <c r="N4" s="36"/>
      <c r="O4" s="36"/>
      <c r="P4" s="36"/>
      <c r="Q4" s="36"/>
      <c r="R4" s="36"/>
    </row>
    <row r="5" spans="2:18" ht="15">
      <c r="B5" s="35" t="s">
        <v>307</v>
      </c>
      <c r="C5" s="36"/>
      <c r="D5" s="36"/>
      <c r="E5" s="36"/>
      <c r="F5" s="36"/>
      <c r="G5" s="36"/>
      <c r="H5" s="36"/>
      <c r="I5" s="36"/>
      <c r="J5" s="36"/>
      <c r="K5" s="36"/>
      <c r="L5" s="36"/>
      <c r="M5" s="36"/>
      <c r="N5" s="36"/>
      <c r="O5" s="36"/>
      <c r="P5" s="36"/>
      <c r="Q5" s="36"/>
      <c r="R5" s="36"/>
    </row>
    <row r="6" spans="2:18" ht="15">
      <c r="B6" s="332" t="s">
        <v>285</v>
      </c>
      <c r="C6" s="54" t="s">
        <v>43</v>
      </c>
      <c r="D6" s="55"/>
      <c r="E6" s="55"/>
      <c r="F6" s="55"/>
      <c r="G6" s="55"/>
      <c r="H6" s="55"/>
      <c r="I6" s="55"/>
      <c r="J6" s="55"/>
      <c r="K6" s="55"/>
      <c r="L6" s="56"/>
      <c r="M6" s="55"/>
      <c r="N6" s="57"/>
      <c r="O6" s="363" t="s">
        <v>44</v>
      </c>
      <c r="P6" s="364"/>
      <c r="Q6" s="364"/>
      <c r="R6" s="365"/>
    </row>
    <row r="7" spans="2:18" ht="15">
      <c r="B7" s="372"/>
      <c r="C7" s="58" t="s">
        <v>45</v>
      </c>
      <c r="D7" s="59"/>
      <c r="E7" s="60" t="s">
        <v>46</v>
      </c>
      <c r="F7" s="59"/>
      <c r="G7" s="60" t="s">
        <v>47</v>
      </c>
      <c r="H7" s="59"/>
      <c r="I7" s="60" t="s">
        <v>48</v>
      </c>
      <c r="J7" s="59"/>
      <c r="K7" s="60" t="s">
        <v>49</v>
      </c>
      <c r="L7" s="59"/>
      <c r="M7" s="354" t="s">
        <v>53</v>
      </c>
      <c r="N7" s="356"/>
      <c r="O7" s="61" t="s">
        <v>284</v>
      </c>
      <c r="P7" s="59"/>
      <c r="Q7" s="60" t="s">
        <v>51</v>
      </c>
      <c r="R7" s="59"/>
    </row>
    <row r="8" spans="2:18" ht="15">
      <c r="B8" s="373"/>
      <c r="C8" s="63" t="s">
        <v>21</v>
      </c>
      <c r="D8" s="63" t="s">
        <v>52</v>
      </c>
      <c r="E8" s="63" t="s">
        <v>21</v>
      </c>
      <c r="F8" s="63" t="s">
        <v>52</v>
      </c>
      <c r="G8" s="63" t="s">
        <v>21</v>
      </c>
      <c r="H8" s="63" t="s">
        <v>52</v>
      </c>
      <c r="I8" s="63" t="s">
        <v>21</v>
      </c>
      <c r="J8" s="63" t="s">
        <v>52</v>
      </c>
      <c r="K8" s="63" t="s">
        <v>21</v>
      </c>
      <c r="L8" s="38" t="s">
        <v>52</v>
      </c>
      <c r="M8" s="63" t="s">
        <v>21</v>
      </c>
      <c r="N8" s="38" t="s">
        <v>52</v>
      </c>
      <c r="O8" s="63" t="s">
        <v>21</v>
      </c>
      <c r="P8" s="63" t="s">
        <v>52</v>
      </c>
      <c r="Q8" s="63" t="s">
        <v>21</v>
      </c>
      <c r="R8" s="63" t="s">
        <v>52</v>
      </c>
    </row>
    <row r="9" spans="2:18" ht="19.5" customHeight="1">
      <c r="B9" s="218"/>
      <c r="C9" s="218"/>
      <c r="D9" s="218"/>
      <c r="E9" s="218"/>
      <c r="F9" s="218"/>
      <c r="G9" s="218"/>
      <c r="H9" s="218"/>
      <c r="I9" s="218"/>
      <c r="J9" s="218"/>
      <c r="K9" s="218"/>
      <c r="L9" s="218"/>
      <c r="M9" s="218"/>
      <c r="N9" s="218"/>
      <c r="O9" s="230"/>
      <c r="P9" s="218"/>
      <c r="Q9" s="218"/>
      <c r="R9" s="218"/>
    </row>
    <row r="10" spans="2:18" ht="19.5" customHeight="1">
      <c r="B10" s="219" t="s">
        <v>226</v>
      </c>
      <c r="C10" s="186">
        <v>24555</v>
      </c>
      <c r="D10" s="225">
        <v>21.452909313297223</v>
      </c>
      <c r="E10" s="186">
        <v>19813</v>
      </c>
      <c r="F10" s="225">
        <v>23.449557354542442</v>
      </c>
      <c r="G10" s="186">
        <v>3198</v>
      </c>
      <c r="H10" s="225">
        <v>15.026783197067944</v>
      </c>
      <c r="I10" s="186">
        <v>131</v>
      </c>
      <c r="J10" s="225">
        <v>21.79700499168053</v>
      </c>
      <c r="K10" s="186">
        <v>687</v>
      </c>
      <c r="L10" s="225">
        <v>17.913950456323338</v>
      </c>
      <c r="M10" s="186">
        <v>709</v>
      </c>
      <c r="N10" s="225">
        <v>17.133881101981633</v>
      </c>
      <c r="O10" s="186">
        <v>787</v>
      </c>
      <c r="P10" s="225">
        <v>16.5893760539629</v>
      </c>
      <c r="Q10" s="186">
        <v>1467</v>
      </c>
      <c r="R10" s="225">
        <v>19.239344262295084</v>
      </c>
    </row>
    <row r="11" spans="2:18" ht="19.5" customHeight="1">
      <c r="B11" s="219" t="s">
        <v>235</v>
      </c>
      <c r="C11" s="186">
        <v>23971</v>
      </c>
      <c r="D11" s="225">
        <v>20.94268740171239</v>
      </c>
      <c r="E11" s="186">
        <v>18472</v>
      </c>
      <c r="F11" s="225">
        <v>21.862424844955736</v>
      </c>
      <c r="G11" s="186">
        <v>3555</v>
      </c>
      <c r="H11" s="225">
        <v>16.70425711869185</v>
      </c>
      <c r="I11" s="186">
        <v>118</v>
      </c>
      <c r="J11" s="225">
        <v>19.633943427620633</v>
      </c>
      <c r="K11" s="186">
        <v>922</v>
      </c>
      <c r="L11" s="225">
        <v>24.041720990873532</v>
      </c>
      <c r="M11" s="186">
        <v>890</v>
      </c>
      <c r="N11" s="225">
        <v>21.50797486708555</v>
      </c>
      <c r="O11" s="186">
        <v>1161</v>
      </c>
      <c r="P11" s="225">
        <v>24.47301854974705</v>
      </c>
      <c r="Q11" s="186">
        <v>1805</v>
      </c>
      <c r="R11" s="225">
        <v>23.672131147540984</v>
      </c>
    </row>
    <row r="12" spans="2:18" ht="19.5" customHeight="1">
      <c r="B12" s="219" t="s">
        <v>227</v>
      </c>
      <c r="C12" s="186">
        <v>2212</v>
      </c>
      <c r="D12" s="225">
        <v>1.9325528568932377</v>
      </c>
      <c r="E12" s="186">
        <v>1801</v>
      </c>
      <c r="F12" s="225">
        <v>2.131562751503101</v>
      </c>
      <c r="G12" s="186">
        <v>249</v>
      </c>
      <c r="H12" s="225">
        <v>1.1700028192839018</v>
      </c>
      <c r="I12" s="186">
        <v>4</v>
      </c>
      <c r="J12" s="255" t="s">
        <v>65</v>
      </c>
      <c r="K12" s="186">
        <v>116</v>
      </c>
      <c r="L12" s="225">
        <v>3.0247718383311604</v>
      </c>
      <c r="M12" s="186">
        <v>41</v>
      </c>
      <c r="N12" s="225">
        <v>0.9908168197196714</v>
      </c>
      <c r="O12" s="186">
        <v>106</v>
      </c>
      <c r="P12" s="225">
        <v>2.2344013490725128</v>
      </c>
      <c r="Q12" s="186">
        <v>132</v>
      </c>
      <c r="R12" s="225">
        <v>1.7311475409836063</v>
      </c>
    </row>
    <row r="13" spans="2:18" ht="30.75" customHeight="1">
      <c r="B13" s="222" t="s">
        <v>228</v>
      </c>
      <c r="C13" s="186">
        <v>1719</v>
      </c>
      <c r="D13" s="225">
        <v>1.501834702079329</v>
      </c>
      <c r="E13" s="186">
        <v>1333</v>
      </c>
      <c r="F13" s="225">
        <v>1.5776641575533779</v>
      </c>
      <c r="G13" s="186">
        <v>281</v>
      </c>
      <c r="H13" s="225">
        <v>1.3203646273846443</v>
      </c>
      <c r="I13" s="186">
        <v>13</v>
      </c>
      <c r="J13" s="225">
        <v>2.1630615640599005</v>
      </c>
      <c r="K13" s="186">
        <v>45</v>
      </c>
      <c r="L13" s="225">
        <v>1.1734028683181226</v>
      </c>
      <c r="M13" s="186">
        <v>45</v>
      </c>
      <c r="N13" s="225">
        <v>1.0874818753020783</v>
      </c>
      <c r="O13" s="186">
        <v>51</v>
      </c>
      <c r="P13" s="225">
        <v>1.0750421585160204</v>
      </c>
      <c r="Q13" s="186">
        <v>108</v>
      </c>
      <c r="R13" s="225">
        <v>1.4163934426229507</v>
      </c>
    </row>
    <row r="14" spans="2:18" ht="30.75" customHeight="1">
      <c r="B14" s="222" t="s">
        <v>229</v>
      </c>
      <c r="C14" s="186">
        <v>28086</v>
      </c>
      <c r="D14" s="225">
        <v>24.53782980954045</v>
      </c>
      <c r="E14" s="186">
        <v>21303</v>
      </c>
      <c r="F14" s="225">
        <v>25.21303792074989</v>
      </c>
      <c r="G14" s="186">
        <v>4865</v>
      </c>
      <c r="H14" s="225">
        <v>22.859693637815994</v>
      </c>
      <c r="I14" s="186">
        <v>120</v>
      </c>
      <c r="J14" s="225">
        <v>19.966722129783694</v>
      </c>
      <c r="K14" s="186">
        <v>1029</v>
      </c>
      <c r="L14" s="225">
        <v>26.83181225554107</v>
      </c>
      <c r="M14" s="186">
        <v>755</v>
      </c>
      <c r="N14" s="225">
        <v>18.245529241179316</v>
      </c>
      <c r="O14" s="186">
        <v>1108</v>
      </c>
      <c r="P14" s="225">
        <v>23.355817875210793</v>
      </c>
      <c r="Q14" s="186">
        <v>1634</v>
      </c>
      <c r="R14" s="225">
        <v>21.42950819672131</v>
      </c>
    </row>
    <row r="15" spans="2:18" ht="33.75" customHeight="1">
      <c r="B15" s="222" t="s">
        <v>230</v>
      </c>
      <c r="C15" s="186">
        <v>1040</v>
      </c>
      <c r="D15" s="225">
        <v>0.9086143630962782</v>
      </c>
      <c r="E15" s="186">
        <v>732</v>
      </c>
      <c r="F15" s="225">
        <v>0.8663542110495668</v>
      </c>
      <c r="G15" s="186">
        <v>174</v>
      </c>
      <c r="H15" s="225">
        <v>0.817592331547787</v>
      </c>
      <c r="I15" s="186">
        <v>3</v>
      </c>
      <c r="J15" s="255" t="s">
        <v>65</v>
      </c>
      <c r="K15" s="186">
        <v>83</v>
      </c>
      <c r="L15" s="225">
        <v>2.1642764015645373</v>
      </c>
      <c r="M15" s="186">
        <v>47</v>
      </c>
      <c r="N15" s="225">
        <v>1.1358144030932817</v>
      </c>
      <c r="O15" s="186">
        <v>45</v>
      </c>
      <c r="P15" s="225">
        <v>0.948566610455312</v>
      </c>
      <c r="Q15" s="186">
        <v>76</v>
      </c>
      <c r="R15" s="225">
        <v>0.9967213114754098</v>
      </c>
    </row>
    <row r="16" spans="2:18" ht="28.5" customHeight="1">
      <c r="B16" s="222" t="s">
        <v>231</v>
      </c>
      <c r="C16" s="186">
        <v>5960</v>
      </c>
      <c r="D16" s="225">
        <v>5.207059234667133</v>
      </c>
      <c r="E16" s="186">
        <v>4034</v>
      </c>
      <c r="F16" s="225">
        <v>4.774416512805947</v>
      </c>
      <c r="G16" s="186">
        <v>1407</v>
      </c>
      <c r="H16" s="225">
        <v>6.611220749929518</v>
      </c>
      <c r="I16" s="186">
        <v>38</v>
      </c>
      <c r="J16" s="225">
        <v>6.322795341098169</v>
      </c>
      <c r="K16" s="186">
        <v>227</v>
      </c>
      <c r="L16" s="225">
        <v>5.91916558018253</v>
      </c>
      <c r="M16" s="186">
        <v>248</v>
      </c>
      <c r="N16" s="225">
        <v>5.993233446109231</v>
      </c>
      <c r="O16" s="186">
        <v>340</v>
      </c>
      <c r="P16" s="225">
        <v>7.166947723440136</v>
      </c>
      <c r="Q16" s="186">
        <v>391</v>
      </c>
      <c r="R16" s="225">
        <v>5.127868852459017</v>
      </c>
    </row>
    <row r="17" spans="2:18" ht="19.5" customHeight="1">
      <c r="B17" s="219" t="s">
        <v>232</v>
      </c>
      <c r="C17" s="186">
        <v>5963</v>
      </c>
      <c r="D17" s="225">
        <v>5.209680237637603</v>
      </c>
      <c r="E17" s="186">
        <v>4367</v>
      </c>
      <c r="F17" s="225">
        <v>5.1685366661932495</v>
      </c>
      <c r="G17" s="186">
        <v>1086</v>
      </c>
      <c r="H17" s="225">
        <v>5.102903862418946</v>
      </c>
      <c r="I17" s="186">
        <v>48</v>
      </c>
      <c r="J17" s="225">
        <v>7.9866888519134775</v>
      </c>
      <c r="K17" s="186">
        <v>266</v>
      </c>
      <c r="L17" s="225">
        <v>6.936114732724902</v>
      </c>
      <c r="M17" s="186">
        <v>194</v>
      </c>
      <c r="N17" s="225">
        <v>4.688255195746738</v>
      </c>
      <c r="O17" s="186">
        <v>310</v>
      </c>
      <c r="P17" s="225">
        <v>6.534569983136594</v>
      </c>
      <c r="Q17" s="186">
        <v>356</v>
      </c>
      <c r="R17" s="225">
        <v>4.668852459016393</v>
      </c>
    </row>
    <row r="18" spans="2:18" ht="30.75" customHeight="1">
      <c r="B18" s="222" t="s">
        <v>233</v>
      </c>
      <c r="C18" s="186">
        <v>79731</v>
      </c>
      <c r="D18" s="225">
        <v>69.65839594618207</v>
      </c>
      <c r="E18" s="186">
        <v>58595</v>
      </c>
      <c r="F18" s="225">
        <v>69.34976092411117</v>
      </c>
      <c r="G18" s="186">
        <v>15188</v>
      </c>
      <c r="H18" s="225">
        <v>71.36547316981486</v>
      </c>
      <c r="I18" s="186">
        <v>300</v>
      </c>
      <c r="J18" s="225">
        <v>49.91680532445923</v>
      </c>
      <c r="K18" s="186">
        <v>2857</v>
      </c>
      <c r="L18" s="225">
        <v>74.49804432855281</v>
      </c>
      <c r="M18" s="186">
        <v>2735</v>
      </c>
      <c r="N18" s="225">
        <v>66.09473175447076</v>
      </c>
      <c r="O18" s="186">
        <v>3215</v>
      </c>
      <c r="P18" s="225">
        <v>67.76981450252951</v>
      </c>
      <c r="Q18" s="186">
        <v>5054</v>
      </c>
      <c r="R18" s="225">
        <v>66.28196721311475</v>
      </c>
    </row>
    <row r="19" spans="2:18" ht="19.5" customHeight="1">
      <c r="B19" s="221" t="s">
        <v>234</v>
      </c>
      <c r="C19" s="223">
        <v>21326</v>
      </c>
      <c r="D19" s="226">
        <v>18.631836449414642</v>
      </c>
      <c r="E19" s="223">
        <v>15625</v>
      </c>
      <c r="F19" s="226">
        <v>18.49287506509492</v>
      </c>
      <c r="G19" s="223">
        <v>4028</v>
      </c>
      <c r="H19" s="226">
        <v>18.926792594680954</v>
      </c>
      <c r="I19" s="223">
        <v>173</v>
      </c>
      <c r="J19" s="226">
        <v>28.785357737104828</v>
      </c>
      <c r="K19" s="223">
        <v>609</v>
      </c>
      <c r="L19" s="226">
        <v>15.88005215123859</v>
      </c>
      <c r="M19" s="223">
        <v>849</v>
      </c>
      <c r="N19" s="226">
        <v>20.51715804736588</v>
      </c>
      <c r="O19" s="223">
        <v>854</v>
      </c>
      <c r="P19" s="226">
        <v>18.00168634064081</v>
      </c>
      <c r="Q19" s="223">
        <v>1577</v>
      </c>
      <c r="R19" s="226">
        <v>20.681967213114756</v>
      </c>
    </row>
    <row r="20" spans="2:18" ht="19.5" customHeight="1">
      <c r="B20" s="220" t="s">
        <v>102</v>
      </c>
      <c r="C20" s="224">
        <v>114460</v>
      </c>
      <c r="D20" s="226">
        <v>100</v>
      </c>
      <c r="E20" s="224">
        <v>84492</v>
      </c>
      <c r="F20" s="226">
        <v>100</v>
      </c>
      <c r="G20" s="224">
        <v>21282</v>
      </c>
      <c r="H20" s="226">
        <v>100</v>
      </c>
      <c r="I20" s="224">
        <v>601</v>
      </c>
      <c r="J20" s="226">
        <v>100</v>
      </c>
      <c r="K20" s="224">
        <v>3835</v>
      </c>
      <c r="L20" s="226">
        <v>100</v>
      </c>
      <c r="M20" s="224">
        <v>4138</v>
      </c>
      <c r="N20" s="226">
        <v>100</v>
      </c>
      <c r="O20" s="224">
        <v>4744</v>
      </c>
      <c r="P20" s="268">
        <v>100</v>
      </c>
      <c r="Q20" s="224">
        <v>7625</v>
      </c>
      <c r="R20" s="226">
        <v>100</v>
      </c>
    </row>
    <row r="21" ht="19.5" customHeight="1"/>
    <row r="22" spans="2:18" ht="19.5" customHeight="1">
      <c r="B22" s="374" t="s">
        <v>308</v>
      </c>
      <c r="C22" s="374"/>
      <c r="D22" s="374"/>
      <c r="E22" s="374"/>
      <c r="F22" s="374"/>
      <c r="G22" s="374"/>
      <c r="H22" s="374"/>
      <c r="I22" s="374"/>
      <c r="J22" s="374"/>
      <c r="K22" s="374"/>
      <c r="L22" s="374"/>
      <c r="M22" s="374"/>
      <c r="N22" s="374"/>
      <c r="O22" s="374"/>
      <c r="P22" s="374"/>
      <c r="Q22" s="374"/>
      <c r="R22" s="374"/>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sheetData>
  <sheetProtection/>
  <mergeCells count="4">
    <mergeCell ref="B6:B8"/>
    <mergeCell ref="B22:R22"/>
    <mergeCell ref="M7:N7"/>
    <mergeCell ref="O6:R6"/>
  </mergeCells>
  <printOptions horizontalCentered="1"/>
  <pageMargins left="0" right="0" top="0.5" bottom="0.5" header="0.25" footer="0.25"/>
  <pageSetup fitToHeight="1" fitToWidth="1" horizontalDpi="600" verticalDpi="600" orientation="landscape" scale="77" r:id="rId1"/>
</worksheet>
</file>

<file path=xl/worksheets/sheet15.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A1" sqref="A1"/>
    </sheetView>
  </sheetViews>
  <sheetFormatPr defaultColWidth="9.33203125" defaultRowHeight="12.75"/>
  <cols>
    <col min="1" max="1" width="4.33203125" style="34" customWidth="1"/>
    <col min="2" max="2" width="32.33203125" style="34" customWidth="1"/>
    <col min="3" max="3" width="12" style="34" bestFit="1" customWidth="1"/>
    <col min="4" max="4" width="9.33203125" style="34" customWidth="1"/>
    <col min="5" max="5" width="10.66015625" style="34" bestFit="1" customWidth="1"/>
    <col min="6" max="6" width="9.33203125" style="34" customWidth="1"/>
    <col min="7" max="7" width="10.66015625" style="34" bestFit="1" customWidth="1"/>
    <col min="8" max="8" width="9.33203125" style="34" customWidth="1"/>
    <col min="9" max="9" width="10.66015625" style="34" bestFit="1" customWidth="1"/>
    <col min="10" max="10" width="9.33203125" style="34" customWidth="1"/>
    <col min="11" max="11" width="10.66015625" style="34" bestFit="1" customWidth="1"/>
    <col min="12" max="12" width="9.33203125" style="34" customWidth="1"/>
    <col min="13" max="13" width="10.66015625" style="34" bestFit="1" customWidth="1"/>
    <col min="14" max="14" width="9.33203125" style="34" customWidth="1"/>
    <col min="15" max="15" width="10.66015625" style="34" bestFit="1" customWidth="1"/>
    <col min="16" max="16384" width="9.33203125" style="34" customWidth="1"/>
  </cols>
  <sheetData>
    <row r="1" ht="15.75">
      <c r="A1" s="33"/>
    </row>
    <row r="2" spans="2:16" ht="15">
      <c r="B2" s="35" t="s">
        <v>251</v>
      </c>
      <c r="C2" s="36"/>
      <c r="D2" s="36"/>
      <c r="E2" s="36"/>
      <c r="F2" s="36"/>
      <c r="G2" s="36"/>
      <c r="H2" s="36"/>
      <c r="I2" s="36"/>
      <c r="J2" s="36"/>
      <c r="K2" s="36"/>
      <c r="L2" s="36"/>
      <c r="M2" s="36"/>
      <c r="N2" s="36"/>
      <c r="O2" s="36"/>
      <c r="P2" s="36"/>
    </row>
    <row r="3" spans="2:16" ht="15.75">
      <c r="B3" s="37" t="s">
        <v>100</v>
      </c>
      <c r="C3" s="36"/>
      <c r="D3" s="36"/>
      <c r="E3" s="36"/>
      <c r="F3" s="36"/>
      <c r="G3" s="36"/>
      <c r="H3" s="36"/>
      <c r="I3" s="36"/>
      <c r="J3" s="36"/>
      <c r="K3" s="36"/>
      <c r="L3" s="36"/>
      <c r="M3" s="36"/>
      <c r="N3" s="36"/>
      <c r="O3" s="36"/>
      <c r="P3" s="36"/>
    </row>
    <row r="4" spans="2:16" ht="15.75">
      <c r="B4" s="37" t="s">
        <v>252</v>
      </c>
      <c r="C4" s="36"/>
      <c r="D4" s="36"/>
      <c r="E4" s="36"/>
      <c r="F4" s="36"/>
      <c r="G4" s="36"/>
      <c r="H4" s="36"/>
      <c r="I4" s="36"/>
      <c r="J4" s="36"/>
      <c r="K4" s="36"/>
      <c r="L4" s="36"/>
      <c r="M4" s="36"/>
      <c r="N4" s="36"/>
      <c r="O4" s="36"/>
      <c r="P4" s="36"/>
    </row>
    <row r="5" spans="2:16" ht="15">
      <c r="B5" s="35" t="s">
        <v>307</v>
      </c>
      <c r="C5" s="36"/>
      <c r="D5" s="36"/>
      <c r="E5" s="36"/>
      <c r="F5" s="36"/>
      <c r="G5" s="36"/>
      <c r="H5" s="36"/>
      <c r="I5" s="36"/>
      <c r="J5" s="36"/>
      <c r="K5" s="36"/>
      <c r="L5" s="36"/>
      <c r="M5" s="36"/>
      <c r="N5" s="36"/>
      <c r="O5" s="36"/>
      <c r="P5" s="36"/>
    </row>
    <row r="6" spans="2:16" ht="15">
      <c r="B6" s="332" t="s">
        <v>285</v>
      </c>
      <c r="C6" s="54" t="s">
        <v>244</v>
      </c>
      <c r="D6" s="55"/>
      <c r="E6" s="55"/>
      <c r="F6" s="55"/>
      <c r="G6" s="55"/>
      <c r="H6" s="55"/>
      <c r="I6" s="55"/>
      <c r="J6" s="55"/>
      <c r="K6" s="55"/>
      <c r="L6" s="56"/>
      <c r="M6" s="55"/>
      <c r="N6" s="61"/>
      <c r="O6" s="54"/>
      <c r="P6" s="59"/>
    </row>
    <row r="7" spans="2:16" ht="15">
      <c r="B7" s="372"/>
      <c r="C7" s="58" t="s">
        <v>237</v>
      </c>
      <c r="D7" s="59"/>
      <c r="E7" s="60" t="s">
        <v>238</v>
      </c>
      <c r="F7" s="59"/>
      <c r="G7" s="227" t="s">
        <v>239</v>
      </c>
      <c r="H7" s="59"/>
      <c r="I7" s="227" t="s">
        <v>240</v>
      </c>
      <c r="J7" s="59"/>
      <c r="K7" s="60" t="s">
        <v>241</v>
      </c>
      <c r="L7" s="59"/>
      <c r="M7" s="61" t="s">
        <v>242</v>
      </c>
      <c r="N7" s="59"/>
      <c r="O7" s="60" t="s">
        <v>281</v>
      </c>
      <c r="P7" s="59"/>
    </row>
    <row r="8" spans="2:16" ht="15">
      <c r="B8" s="373"/>
      <c r="C8" s="63" t="s">
        <v>21</v>
      </c>
      <c r="D8" s="63" t="s">
        <v>52</v>
      </c>
      <c r="E8" s="63" t="s">
        <v>21</v>
      </c>
      <c r="F8" s="63" t="s">
        <v>52</v>
      </c>
      <c r="G8" s="63" t="s">
        <v>21</v>
      </c>
      <c r="H8" s="63" t="s">
        <v>52</v>
      </c>
      <c r="I8" s="63" t="s">
        <v>21</v>
      </c>
      <c r="J8" s="63" t="s">
        <v>52</v>
      </c>
      <c r="K8" s="63" t="s">
        <v>21</v>
      </c>
      <c r="L8" s="38" t="s">
        <v>52</v>
      </c>
      <c r="M8" s="38" t="s">
        <v>21</v>
      </c>
      <c r="N8" s="63" t="s">
        <v>52</v>
      </c>
      <c r="O8" s="63" t="s">
        <v>21</v>
      </c>
      <c r="P8" s="63" t="s">
        <v>52</v>
      </c>
    </row>
    <row r="9" spans="2:16" ht="19.5" customHeight="1">
      <c r="B9" s="218"/>
      <c r="C9" s="218"/>
      <c r="D9" s="218"/>
      <c r="E9" s="218"/>
      <c r="F9" s="218"/>
      <c r="G9" s="218"/>
      <c r="H9" s="218"/>
      <c r="I9" s="218"/>
      <c r="J9" s="218"/>
      <c r="K9" s="218"/>
      <c r="L9" s="218"/>
      <c r="M9" s="218"/>
      <c r="N9" s="218"/>
      <c r="O9" s="218"/>
      <c r="P9" s="218"/>
    </row>
    <row r="10" spans="2:16" ht="19.5" customHeight="1">
      <c r="B10" s="219" t="s">
        <v>226</v>
      </c>
      <c r="C10" s="186">
        <v>24555</v>
      </c>
      <c r="D10" s="225">
        <v>21.452909313297223</v>
      </c>
      <c r="E10" s="186">
        <v>1658</v>
      </c>
      <c r="F10" s="225">
        <v>23.561176637771776</v>
      </c>
      <c r="G10" s="186">
        <v>5975</v>
      </c>
      <c r="H10" s="225">
        <v>22.020343480504163</v>
      </c>
      <c r="I10" s="186">
        <v>7635</v>
      </c>
      <c r="J10" s="225">
        <v>21.886824905400758</v>
      </c>
      <c r="K10" s="186">
        <v>6149</v>
      </c>
      <c r="L10" s="225">
        <v>20.38455163268689</v>
      </c>
      <c r="M10" s="186">
        <v>2556</v>
      </c>
      <c r="N10" s="225">
        <v>20.488977955911825</v>
      </c>
      <c r="O10" s="186">
        <v>582</v>
      </c>
      <c r="P10" s="225">
        <v>21.04882459312839</v>
      </c>
    </row>
    <row r="11" spans="2:16" ht="19.5" customHeight="1">
      <c r="B11" s="219" t="s">
        <v>235</v>
      </c>
      <c r="C11" s="186">
        <v>23971</v>
      </c>
      <c r="D11" s="225">
        <v>20.94268740171239</v>
      </c>
      <c r="E11" s="186">
        <v>1721</v>
      </c>
      <c r="F11" s="225">
        <v>24.45644450760267</v>
      </c>
      <c r="G11" s="186">
        <v>6226</v>
      </c>
      <c r="H11" s="225">
        <v>22.94538217734208</v>
      </c>
      <c r="I11" s="186">
        <v>7522</v>
      </c>
      <c r="J11" s="225">
        <v>21.562894163513356</v>
      </c>
      <c r="K11" s="186">
        <v>5904</v>
      </c>
      <c r="L11" s="225">
        <v>19.572352063649927</v>
      </c>
      <c r="M11" s="186">
        <v>2138</v>
      </c>
      <c r="N11" s="225">
        <v>17.138276553106213</v>
      </c>
      <c r="O11" s="186">
        <v>460</v>
      </c>
      <c r="P11" s="225">
        <v>16.636528028933093</v>
      </c>
    </row>
    <row r="12" spans="2:16" ht="19.5" customHeight="1">
      <c r="B12" s="219" t="s">
        <v>227</v>
      </c>
      <c r="C12" s="186">
        <v>2212</v>
      </c>
      <c r="D12" s="225">
        <v>1.9325528568932377</v>
      </c>
      <c r="E12" s="186">
        <v>70</v>
      </c>
      <c r="F12" s="225">
        <v>0.9947420775898821</v>
      </c>
      <c r="G12" s="186">
        <v>378</v>
      </c>
      <c r="H12" s="225">
        <v>1.3930861649590918</v>
      </c>
      <c r="I12" s="186">
        <v>641</v>
      </c>
      <c r="J12" s="225">
        <v>1.837518633184268</v>
      </c>
      <c r="K12" s="186">
        <v>717</v>
      </c>
      <c r="L12" s="225">
        <v>2.376926902038787</v>
      </c>
      <c r="M12" s="186">
        <v>328</v>
      </c>
      <c r="N12" s="225">
        <v>2.629258517034068</v>
      </c>
      <c r="O12" s="186">
        <v>78</v>
      </c>
      <c r="P12" s="225">
        <v>2.820976491862568</v>
      </c>
    </row>
    <row r="13" spans="2:16" ht="30.75" customHeight="1">
      <c r="B13" s="222" t="s">
        <v>228</v>
      </c>
      <c r="C13" s="186">
        <v>1719</v>
      </c>
      <c r="D13" s="225">
        <v>1.501834702079329</v>
      </c>
      <c r="E13" s="186">
        <v>85</v>
      </c>
      <c r="F13" s="225">
        <v>1.2079010942162853</v>
      </c>
      <c r="G13" s="186">
        <v>386</v>
      </c>
      <c r="H13" s="225">
        <v>1.4225694700375913</v>
      </c>
      <c r="I13" s="186">
        <v>515</v>
      </c>
      <c r="J13" s="225">
        <v>1.4763215227611513</v>
      </c>
      <c r="K13" s="186">
        <v>473</v>
      </c>
      <c r="L13" s="225">
        <v>1.568042433283607</v>
      </c>
      <c r="M13" s="186">
        <v>206</v>
      </c>
      <c r="N13" s="225">
        <v>1.651302605210421</v>
      </c>
      <c r="O13" s="186">
        <v>54</v>
      </c>
      <c r="P13" s="225">
        <v>1.952983725135624</v>
      </c>
    </row>
    <row r="14" spans="2:16" ht="30.75" customHeight="1">
      <c r="B14" s="222" t="s">
        <v>229</v>
      </c>
      <c r="C14" s="186">
        <v>28086</v>
      </c>
      <c r="D14" s="225">
        <v>24.53782980954045</v>
      </c>
      <c r="E14" s="186">
        <v>1675</v>
      </c>
      <c r="F14" s="225">
        <v>23.802756856615034</v>
      </c>
      <c r="G14" s="186">
        <v>6289</v>
      </c>
      <c r="H14" s="225">
        <v>23.17756320483526</v>
      </c>
      <c r="I14" s="186">
        <v>8288</v>
      </c>
      <c r="J14" s="225">
        <v>23.758743263387228</v>
      </c>
      <c r="K14" s="186">
        <v>7683</v>
      </c>
      <c r="L14" s="225">
        <v>25.469915464942815</v>
      </c>
      <c r="M14" s="186">
        <v>3404</v>
      </c>
      <c r="N14" s="225">
        <v>27.286573146292586</v>
      </c>
      <c r="O14" s="186">
        <v>747</v>
      </c>
      <c r="P14" s="225">
        <v>27.01627486437613</v>
      </c>
    </row>
    <row r="15" spans="2:16" ht="33.75" customHeight="1">
      <c r="B15" s="222" t="s">
        <v>230</v>
      </c>
      <c r="C15" s="186">
        <v>1040</v>
      </c>
      <c r="D15" s="225">
        <v>0.9086143630962782</v>
      </c>
      <c r="E15" s="186">
        <v>83</v>
      </c>
      <c r="F15" s="225">
        <v>1.1794798919994316</v>
      </c>
      <c r="G15" s="186">
        <v>280</v>
      </c>
      <c r="H15" s="225">
        <v>1.0319156777474754</v>
      </c>
      <c r="I15" s="186">
        <v>319</v>
      </c>
      <c r="J15" s="225">
        <v>0.9144593509918588</v>
      </c>
      <c r="K15" s="186">
        <v>242</v>
      </c>
      <c r="L15" s="225">
        <v>0.8022542681916128</v>
      </c>
      <c r="M15" s="186">
        <v>100</v>
      </c>
      <c r="N15" s="225">
        <v>0.8016032064128256</v>
      </c>
      <c r="O15" s="186">
        <v>16</v>
      </c>
      <c r="P15" s="225">
        <v>0.5786618444846293</v>
      </c>
    </row>
    <row r="16" spans="2:16" ht="28.5" customHeight="1">
      <c r="B16" s="222" t="s">
        <v>231</v>
      </c>
      <c r="C16" s="186">
        <v>5960</v>
      </c>
      <c r="D16" s="225">
        <v>5.207059234667133</v>
      </c>
      <c r="E16" s="186">
        <v>403</v>
      </c>
      <c r="F16" s="225">
        <v>5.726872246696035</v>
      </c>
      <c r="G16" s="186">
        <v>1502</v>
      </c>
      <c r="H16" s="225">
        <v>5.535490528488244</v>
      </c>
      <c r="I16" s="186">
        <v>1750</v>
      </c>
      <c r="J16" s="225">
        <v>5.016626533654398</v>
      </c>
      <c r="K16" s="186">
        <v>1517</v>
      </c>
      <c r="L16" s="225">
        <v>5.029007127465606</v>
      </c>
      <c r="M16" s="186">
        <v>645</v>
      </c>
      <c r="N16" s="225">
        <v>5.170340681362726</v>
      </c>
      <c r="O16" s="186">
        <v>143</v>
      </c>
      <c r="P16" s="225">
        <v>5.1717902350813745</v>
      </c>
    </row>
    <row r="17" spans="2:16" ht="19.5" customHeight="1">
      <c r="B17" s="219" t="s">
        <v>232</v>
      </c>
      <c r="C17" s="186">
        <v>5963</v>
      </c>
      <c r="D17" s="225">
        <v>5.209680237637603</v>
      </c>
      <c r="E17" s="186">
        <v>428</v>
      </c>
      <c r="F17" s="225">
        <v>6.0821372744067075</v>
      </c>
      <c r="G17" s="186">
        <v>1440</v>
      </c>
      <c r="H17" s="225">
        <v>5.3069949141298745</v>
      </c>
      <c r="I17" s="186">
        <v>1851</v>
      </c>
      <c r="J17" s="225">
        <v>5.306157550739594</v>
      </c>
      <c r="K17" s="186">
        <v>1495</v>
      </c>
      <c r="L17" s="225">
        <v>4.956074921266369</v>
      </c>
      <c r="M17" s="186">
        <v>616</v>
      </c>
      <c r="N17" s="225">
        <v>4.9378757515030065</v>
      </c>
      <c r="O17" s="186">
        <v>133</v>
      </c>
      <c r="P17" s="225">
        <v>4.810126582278481</v>
      </c>
    </row>
    <row r="18" spans="2:16" ht="30.75" customHeight="1">
      <c r="B18" s="222" t="s">
        <v>233</v>
      </c>
      <c r="C18" s="186">
        <v>79731</v>
      </c>
      <c r="D18" s="225">
        <v>69.65839594618207</v>
      </c>
      <c r="E18" s="186">
        <v>5090</v>
      </c>
      <c r="F18" s="225">
        <v>72.33195964189285</v>
      </c>
      <c r="G18" s="186">
        <v>18875</v>
      </c>
      <c r="H18" s="225">
        <v>69.56217291958428</v>
      </c>
      <c r="I18" s="186">
        <v>24005</v>
      </c>
      <c r="J18" s="225">
        <v>68.81378282307075</v>
      </c>
      <c r="K18" s="186">
        <v>21020</v>
      </c>
      <c r="L18" s="225">
        <v>69.68340792308967</v>
      </c>
      <c r="M18" s="186">
        <v>8811</v>
      </c>
      <c r="N18" s="225">
        <v>70.62925851703406</v>
      </c>
      <c r="O18" s="186">
        <v>1930</v>
      </c>
      <c r="P18" s="225">
        <v>69.8010849909584</v>
      </c>
    </row>
    <row r="19" spans="2:16" ht="19.5" customHeight="1">
      <c r="B19" s="221" t="s">
        <v>102</v>
      </c>
      <c r="C19" s="223">
        <v>114460</v>
      </c>
      <c r="D19" s="226">
        <v>100</v>
      </c>
      <c r="E19" s="223">
        <v>7037</v>
      </c>
      <c r="F19" s="226">
        <v>100</v>
      </c>
      <c r="G19" s="223">
        <v>27134</v>
      </c>
      <c r="H19" s="226">
        <v>100</v>
      </c>
      <c r="I19" s="223">
        <v>34884</v>
      </c>
      <c r="J19" s="226">
        <v>100</v>
      </c>
      <c r="K19" s="223">
        <v>30165</v>
      </c>
      <c r="L19" s="226">
        <v>100</v>
      </c>
      <c r="M19" s="223">
        <v>12475</v>
      </c>
      <c r="N19" s="226">
        <v>100</v>
      </c>
      <c r="O19" s="223">
        <v>2765</v>
      </c>
      <c r="P19" s="226">
        <v>100</v>
      </c>
    </row>
    <row r="20" ht="19.5" customHeight="1"/>
    <row r="21" spans="2:16" ht="19.5" customHeight="1">
      <c r="B21" s="374" t="s">
        <v>322</v>
      </c>
      <c r="C21" s="374"/>
      <c r="D21" s="374"/>
      <c r="E21" s="374"/>
      <c r="F21" s="374"/>
      <c r="G21" s="374"/>
      <c r="H21" s="374"/>
      <c r="I21" s="374"/>
      <c r="J21" s="374"/>
      <c r="K21" s="374"/>
      <c r="L21" s="374"/>
      <c r="M21" s="374"/>
      <c r="N21" s="374"/>
      <c r="O21" s="374"/>
      <c r="P21" s="374"/>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2">
    <mergeCell ref="B6:B8"/>
    <mergeCell ref="B21:P21"/>
  </mergeCells>
  <printOptions horizontalCentered="1"/>
  <pageMargins left="0" right="0" top="0.5" bottom="0.5" header="0.25" footer="0.25"/>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pageSetUpPr fitToPage="1"/>
  </sheetPr>
  <dimension ref="A1:R23"/>
  <sheetViews>
    <sheetView zoomScalePageLayoutView="0" workbookViewId="0" topLeftCell="A1">
      <selection activeCell="A1" sqref="A1"/>
    </sheetView>
  </sheetViews>
  <sheetFormatPr defaultColWidth="9.33203125" defaultRowHeight="12.75"/>
  <cols>
    <col min="1" max="1" width="4.33203125" style="34" customWidth="1"/>
    <col min="2" max="2" width="30.16015625" style="34" customWidth="1"/>
    <col min="3" max="3" width="12" style="34" bestFit="1" customWidth="1"/>
    <col min="4" max="4" width="9.33203125" style="34" customWidth="1"/>
    <col min="5" max="5" width="10.66015625" style="34" bestFit="1" customWidth="1"/>
    <col min="6" max="6" width="9.33203125" style="34" customWidth="1"/>
    <col min="7" max="7" width="10.66015625" style="34" bestFit="1" customWidth="1"/>
    <col min="8" max="8" width="9.33203125" style="34" customWidth="1"/>
    <col min="9" max="9" width="10.66015625" style="34" bestFit="1" customWidth="1"/>
    <col min="10" max="10" width="9.33203125" style="34" customWidth="1"/>
    <col min="11" max="11" width="10.66015625" style="34" bestFit="1" customWidth="1"/>
    <col min="12" max="12" width="9.33203125" style="34" customWidth="1"/>
    <col min="13" max="13" width="10.66015625" style="34" bestFit="1" customWidth="1"/>
    <col min="14" max="14" width="9.33203125" style="34" customWidth="1"/>
    <col min="15" max="15" width="10.66015625" style="34" bestFit="1" customWidth="1"/>
    <col min="16" max="16384" width="9.33203125" style="34" customWidth="1"/>
  </cols>
  <sheetData>
    <row r="1" ht="15.75">
      <c r="A1" s="33"/>
    </row>
    <row r="2" spans="2:16" ht="15">
      <c r="B2" s="35" t="s">
        <v>263</v>
      </c>
      <c r="C2" s="36"/>
      <c r="D2" s="36"/>
      <c r="E2" s="36"/>
      <c r="F2" s="36"/>
      <c r="G2" s="36"/>
      <c r="H2" s="36"/>
      <c r="I2" s="36"/>
      <c r="J2" s="36"/>
      <c r="K2" s="36"/>
      <c r="L2" s="36"/>
      <c r="M2" s="36"/>
      <c r="N2" s="36"/>
      <c r="O2" s="36"/>
      <c r="P2" s="36"/>
    </row>
    <row r="3" spans="2:16" ht="15.75">
      <c r="B3" s="37" t="s">
        <v>100</v>
      </c>
      <c r="C3" s="36"/>
      <c r="D3" s="36"/>
      <c r="E3" s="36"/>
      <c r="F3" s="36"/>
      <c r="G3" s="36"/>
      <c r="H3" s="36"/>
      <c r="I3" s="36"/>
      <c r="J3" s="36"/>
      <c r="K3" s="36"/>
      <c r="L3" s="36"/>
      <c r="M3" s="36"/>
      <c r="N3" s="36"/>
      <c r="O3" s="36"/>
      <c r="P3" s="36"/>
    </row>
    <row r="4" spans="2:16" ht="15.75">
      <c r="B4" s="37" t="s">
        <v>264</v>
      </c>
      <c r="C4" s="36"/>
      <c r="D4" s="36"/>
      <c r="E4" s="36"/>
      <c r="F4" s="36"/>
      <c r="G4" s="36"/>
      <c r="H4" s="36"/>
      <c r="I4" s="36"/>
      <c r="J4" s="36"/>
      <c r="K4" s="36"/>
      <c r="L4" s="36"/>
      <c r="M4" s="36"/>
      <c r="N4" s="36"/>
      <c r="O4" s="36"/>
      <c r="P4" s="36"/>
    </row>
    <row r="5" spans="2:16" ht="15">
      <c r="B5" s="35" t="s">
        <v>307</v>
      </c>
      <c r="C5" s="36"/>
      <c r="D5" s="36"/>
      <c r="E5" s="36"/>
      <c r="F5" s="36"/>
      <c r="G5" s="36"/>
      <c r="H5" s="36"/>
      <c r="I5" s="36"/>
      <c r="J5" s="36"/>
      <c r="K5" s="36"/>
      <c r="L5" s="36"/>
      <c r="M5" s="36"/>
      <c r="N5" s="36"/>
      <c r="O5" s="36"/>
      <c r="P5" s="36"/>
    </row>
    <row r="6" spans="2:16" ht="15">
      <c r="B6" s="332" t="s">
        <v>265</v>
      </c>
      <c r="C6" s="54" t="s">
        <v>43</v>
      </c>
      <c r="D6" s="55"/>
      <c r="E6" s="55"/>
      <c r="F6" s="55"/>
      <c r="G6" s="55"/>
      <c r="H6" s="55"/>
      <c r="I6" s="55"/>
      <c r="J6" s="55"/>
      <c r="K6" s="55"/>
      <c r="L6" s="56"/>
      <c r="M6" s="55"/>
      <c r="N6" s="57"/>
      <c r="O6" s="54" t="s">
        <v>44</v>
      </c>
      <c r="P6" s="57"/>
    </row>
    <row r="7" spans="2:16" ht="15">
      <c r="B7" s="372"/>
      <c r="C7" s="58" t="s">
        <v>45</v>
      </c>
      <c r="D7" s="59"/>
      <c r="E7" s="60" t="s">
        <v>46</v>
      </c>
      <c r="F7" s="59"/>
      <c r="G7" s="60" t="s">
        <v>47</v>
      </c>
      <c r="H7" s="59"/>
      <c r="I7" s="60" t="s">
        <v>48</v>
      </c>
      <c r="J7" s="59"/>
      <c r="K7" s="60" t="s">
        <v>49</v>
      </c>
      <c r="L7" s="59"/>
      <c r="M7" s="61" t="s">
        <v>53</v>
      </c>
      <c r="N7" s="59"/>
      <c r="O7" s="60" t="s">
        <v>51</v>
      </c>
      <c r="P7" s="59"/>
    </row>
    <row r="8" spans="2:16" ht="15">
      <c r="B8" s="373"/>
      <c r="C8" s="63" t="s">
        <v>21</v>
      </c>
      <c r="D8" s="63" t="s">
        <v>52</v>
      </c>
      <c r="E8" s="63" t="s">
        <v>21</v>
      </c>
      <c r="F8" s="63" t="s">
        <v>52</v>
      </c>
      <c r="G8" s="63" t="s">
        <v>21</v>
      </c>
      <c r="H8" s="63" t="s">
        <v>52</v>
      </c>
      <c r="I8" s="63" t="s">
        <v>21</v>
      </c>
      <c r="J8" s="63" t="s">
        <v>52</v>
      </c>
      <c r="K8" s="63" t="s">
        <v>21</v>
      </c>
      <c r="L8" s="38" t="s">
        <v>52</v>
      </c>
      <c r="M8" s="63" t="s">
        <v>21</v>
      </c>
      <c r="N8" s="38" t="s">
        <v>52</v>
      </c>
      <c r="O8" s="63" t="s">
        <v>21</v>
      </c>
      <c r="P8" s="63" t="s">
        <v>52</v>
      </c>
    </row>
    <row r="9" spans="2:16" ht="19.5" customHeight="1">
      <c r="B9" s="218"/>
      <c r="C9" s="218"/>
      <c r="D9" s="218"/>
      <c r="E9" s="218"/>
      <c r="F9" s="218"/>
      <c r="G9" s="218"/>
      <c r="H9" s="218"/>
      <c r="I9" s="218"/>
      <c r="J9" s="218"/>
      <c r="K9" s="218"/>
      <c r="L9" s="218"/>
      <c r="M9" s="218"/>
      <c r="N9" s="218"/>
      <c r="O9" s="218"/>
      <c r="P9" s="218"/>
    </row>
    <row r="10" spans="2:16" ht="19.5" customHeight="1">
      <c r="B10" s="219" t="s">
        <v>266</v>
      </c>
      <c r="C10" s="186">
        <v>226</v>
      </c>
      <c r="D10" s="225">
        <v>0.19744889044207584</v>
      </c>
      <c r="E10" s="186">
        <v>77</v>
      </c>
      <c r="F10" s="225">
        <v>0.09113288832078777</v>
      </c>
      <c r="G10" s="186">
        <v>144</v>
      </c>
      <c r="H10" s="225">
        <v>0.6766281364533409</v>
      </c>
      <c r="I10" s="186">
        <v>2</v>
      </c>
      <c r="J10" s="255" t="s">
        <v>65</v>
      </c>
      <c r="K10" s="186">
        <v>1</v>
      </c>
      <c r="L10" s="255" t="s">
        <v>65</v>
      </c>
      <c r="M10" s="186">
        <v>2</v>
      </c>
      <c r="N10" s="255" t="s">
        <v>65</v>
      </c>
      <c r="O10" s="186">
        <v>11</v>
      </c>
      <c r="P10" s="225">
        <v>0.1442622950819672</v>
      </c>
    </row>
    <row r="11" spans="2:16" ht="19.5" customHeight="1">
      <c r="B11" s="219" t="s">
        <v>267</v>
      </c>
      <c r="C11" s="186">
        <v>44</v>
      </c>
      <c r="D11" s="225">
        <v>0.038441376900227156</v>
      </c>
      <c r="E11" s="186">
        <v>21</v>
      </c>
      <c r="F11" s="225">
        <v>0.024854424087487573</v>
      </c>
      <c r="G11" s="186">
        <v>19</v>
      </c>
      <c r="H11" s="225">
        <v>0.08927732355981581</v>
      </c>
      <c r="I11" s="280">
        <v>1</v>
      </c>
      <c r="J11" s="255" t="s">
        <v>65</v>
      </c>
      <c r="K11" s="186">
        <v>1</v>
      </c>
      <c r="L11" s="255" t="s">
        <v>65</v>
      </c>
      <c r="M11" s="186">
        <v>2</v>
      </c>
      <c r="N11" s="255" t="s">
        <v>65</v>
      </c>
      <c r="O11" s="186">
        <v>3</v>
      </c>
      <c r="P11" s="255" t="s">
        <v>65</v>
      </c>
    </row>
    <row r="12" spans="2:16" ht="19.5" customHeight="1">
      <c r="B12" s="219" t="s">
        <v>268</v>
      </c>
      <c r="C12" s="186">
        <v>2591</v>
      </c>
      <c r="D12" s="225">
        <v>2.2636728988292854</v>
      </c>
      <c r="E12" s="186">
        <v>1878</v>
      </c>
      <c r="F12" s="225">
        <v>2.2226956398238884</v>
      </c>
      <c r="G12" s="186">
        <v>630</v>
      </c>
      <c r="H12" s="225">
        <v>2.960248096983366</v>
      </c>
      <c r="I12" s="186">
        <v>8</v>
      </c>
      <c r="J12" s="225">
        <v>1.3311148086522462</v>
      </c>
      <c r="K12" s="186">
        <v>36</v>
      </c>
      <c r="L12" s="225">
        <v>0.938722294654498</v>
      </c>
      <c r="M12" s="186">
        <v>39</v>
      </c>
      <c r="N12" s="225">
        <v>0.9424842919284679</v>
      </c>
      <c r="O12" s="186">
        <v>130</v>
      </c>
      <c r="P12" s="225">
        <v>1.7049180327868854</v>
      </c>
    </row>
    <row r="13" spans="2:16" ht="30.75" customHeight="1">
      <c r="B13" s="222" t="s">
        <v>269</v>
      </c>
      <c r="C13" s="186">
        <v>1931</v>
      </c>
      <c r="D13" s="225">
        <v>1.687052245325878</v>
      </c>
      <c r="E13" s="186">
        <v>981</v>
      </c>
      <c r="F13" s="225">
        <v>1.1610566680869194</v>
      </c>
      <c r="G13" s="186">
        <v>863</v>
      </c>
      <c r="H13" s="225">
        <v>4.0550700122168974</v>
      </c>
      <c r="I13" s="186">
        <v>9</v>
      </c>
      <c r="J13" s="225">
        <v>1.497504159733777</v>
      </c>
      <c r="K13" s="186">
        <v>23</v>
      </c>
      <c r="L13" s="225">
        <v>0.5997392438070405</v>
      </c>
      <c r="M13" s="186">
        <v>54</v>
      </c>
      <c r="N13" s="225">
        <v>1.304978250362494</v>
      </c>
      <c r="O13" s="186">
        <v>138</v>
      </c>
      <c r="P13" s="225">
        <v>1.8098360655737704</v>
      </c>
    </row>
    <row r="14" spans="2:16" ht="30.75" customHeight="1">
      <c r="B14" s="222" t="s">
        <v>270</v>
      </c>
      <c r="C14" s="186">
        <v>180</v>
      </c>
      <c r="D14" s="225">
        <v>0.15726017822820199</v>
      </c>
      <c r="E14" s="186">
        <v>82</v>
      </c>
      <c r="F14" s="225">
        <v>0.09705060834161813</v>
      </c>
      <c r="G14" s="186">
        <v>39</v>
      </c>
      <c r="H14" s="225">
        <v>0.1832534536227798</v>
      </c>
      <c r="I14" s="280" t="s">
        <v>63</v>
      </c>
      <c r="J14" s="255" t="s">
        <v>63</v>
      </c>
      <c r="K14" s="186">
        <v>44</v>
      </c>
      <c r="L14" s="225">
        <v>1.1473272490221642</v>
      </c>
      <c r="M14" s="186">
        <v>15</v>
      </c>
      <c r="N14" s="255" t="s">
        <v>65</v>
      </c>
      <c r="O14" s="186">
        <v>4</v>
      </c>
      <c r="P14" s="255" t="s">
        <v>65</v>
      </c>
    </row>
    <row r="15" spans="2:16" ht="33.75" customHeight="1">
      <c r="B15" s="222" t="s">
        <v>271</v>
      </c>
      <c r="C15" s="186">
        <v>318</v>
      </c>
      <c r="D15" s="225">
        <v>0.2778263148698235</v>
      </c>
      <c r="E15" s="186">
        <v>290</v>
      </c>
      <c r="F15" s="225">
        <v>0.34322776120816173</v>
      </c>
      <c r="G15" s="186">
        <v>18</v>
      </c>
      <c r="H15" s="225">
        <v>0.08457851705666761</v>
      </c>
      <c r="I15" s="186">
        <v>3</v>
      </c>
      <c r="J15" s="225">
        <v>0.49916805324459235</v>
      </c>
      <c r="K15" s="186">
        <v>2</v>
      </c>
      <c r="L15" s="255" t="s">
        <v>65</v>
      </c>
      <c r="M15" s="186">
        <v>5</v>
      </c>
      <c r="N15" s="255" t="s">
        <v>65</v>
      </c>
      <c r="O15" s="186">
        <v>12</v>
      </c>
      <c r="P15" s="225">
        <v>0.15737704918032785</v>
      </c>
    </row>
    <row r="16" spans="2:16" ht="28.5" customHeight="1">
      <c r="B16" s="222" t="s">
        <v>272</v>
      </c>
      <c r="C16" s="186">
        <v>20053</v>
      </c>
      <c r="D16" s="225">
        <v>17.519657522278525</v>
      </c>
      <c r="E16" s="186">
        <v>14133</v>
      </c>
      <c r="F16" s="225">
        <v>16.727027410879135</v>
      </c>
      <c r="G16" s="186">
        <v>4576</v>
      </c>
      <c r="H16" s="225">
        <v>21.501738558406164</v>
      </c>
      <c r="I16" s="186">
        <v>102</v>
      </c>
      <c r="J16" s="225">
        <v>16.97171381031614</v>
      </c>
      <c r="K16" s="186">
        <v>591</v>
      </c>
      <c r="L16" s="225">
        <v>15.410691003911342</v>
      </c>
      <c r="M16" s="186">
        <v>639</v>
      </c>
      <c r="N16" s="225">
        <v>15.442242629289513</v>
      </c>
      <c r="O16" s="186">
        <v>1157</v>
      </c>
      <c r="P16" s="225">
        <v>15.173770491803278</v>
      </c>
    </row>
    <row r="17" spans="2:16" ht="19.5" customHeight="1">
      <c r="B17" s="221" t="s">
        <v>234</v>
      </c>
      <c r="C17" s="223">
        <v>89490</v>
      </c>
      <c r="D17" s="226">
        <v>78.18451860912108</v>
      </c>
      <c r="E17" s="223">
        <v>67017</v>
      </c>
      <c r="F17" s="226">
        <v>79.31756852719785</v>
      </c>
      <c r="G17" s="223">
        <v>15393</v>
      </c>
      <c r="H17" s="226">
        <v>72.32872850296025</v>
      </c>
      <c r="I17" s="223">
        <v>474</v>
      </c>
      <c r="J17" s="226">
        <v>78.86855241264558</v>
      </c>
      <c r="K17" s="223">
        <v>3137</v>
      </c>
      <c r="L17" s="226">
        <v>81.79921773142112</v>
      </c>
      <c r="M17" s="223">
        <v>3377</v>
      </c>
      <c r="N17" s="226">
        <v>81.60947317544708</v>
      </c>
      <c r="O17" s="223">
        <v>6180</v>
      </c>
      <c r="P17" s="226">
        <v>81.04918032786885</v>
      </c>
    </row>
    <row r="18" spans="2:16" ht="19.5" customHeight="1">
      <c r="B18" s="220" t="s">
        <v>273</v>
      </c>
      <c r="C18" s="224">
        <v>91950</v>
      </c>
      <c r="D18" s="226">
        <v>80.33374104490652</v>
      </c>
      <c r="E18" s="224">
        <v>66486</v>
      </c>
      <c r="F18" s="226">
        <v>78.68910666098566</v>
      </c>
      <c r="G18" s="224">
        <v>18371</v>
      </c>
      <c r="H18" s="226">
        <v>86.32177426933559</v>
      </c>
      <c r="I18" s="224">
        <v>391</v>
      </c>
      <c r="J18" s="226">
        <v>65.05823627287853</v>
      </c>
      <c r="K18" s="224">
        <v>3041</v>
      </c>
      <c r="L18" s="226">
        <v>79.29595827900913</v>
      </c>
      <c r="M18" s="224">
        <v>3589</v>
      </c>
      <c r="N18" s="226">
        <v>86.73272112131465</v>
      </c>
      <c r="O18" s="224">
        <v>6465</v>
      </c>
      <c r="P18" s="226">
        <v>84.78688524590164</v>
      </c>
    </row>
    <row r="19" spans="2:16" ht="19.5" customHeight="1">
      <c r="B19" s="220" t="s">
        <v>102</v>
      </c>
      <c r="C19" s="224">
        <v>114460</v>
      </c>
      <c r="D19" s="226">
        <v>100</v>
      </c>
      <c r="E19" s="224">
        <v>84492</v>
      </c>
      <c r="F19" s="226">
        <v>100</v>
      </c>
      <c r="G19" s="224">
        <v>21282</v>
      </c>
      <c r="H19" s="226">
        <v>100</v>
      </c>
      <c r="I19" s="224">
        <v>601</v>
      </c>
      <c r="J19" s="226">
        <v>100</v>
      </c>
      <c r="K19" s="224">
        <v>3835</v>
      </c>
      <c r="L19" s="226">
        <v>100</v>
      </c>
      <c r="M19" s="224">
        <v>4138</v>
      </c>
      <c r="N19" s="226">
        <v>100</v>
      </c>
      <c r="O19" s="224">
        <v>7625</v>
      </c>
      <c r="P19" s="226">
        <v>100</v>
      </c>
    </row>
    <row r="20" ht="19.5" customHeight="1"/>
    <row r="21" spans="2:16" ht="19.5" customHeight="1">
      <c r="B21" s="374" t="s">
        <v>308</v>
      </c>
      <c r="C21" s="374"/>
      <c r="D21" s="374"/>
      <c r="E21" s="374"/>
      <c r="F21" s="374"/>
      <c r="G21" s="374"/>
      <c r="H21" s="374"/>
      <c r="I21" s="374"/>
      <c r="J21" s="374"/>
      <c r="K21" s="374"/>
      <c r="L21" s="374"/>
      <c r="M21" s="374"/>
      <c r="N21" s="374"/>
      <c r="O21" s="374"/>
      <c r="P21" s="374"/>
    </row>
    <row r="22" ht="19.5" customHeight="1"/>
    <row r="23" spans="2:18" ht="34.5" customHeight="1">
      <c r="B23" s="375" t="s">
        <v>220</v>
      </c>
      <c r="C23" s="375"/>
      <c r="D23" s="375"/>
      <c r="E23" s="375"/>
      <c r="F23" s="375"/>
      <c r="G23" s="375"/>
      <c r="H23" s="375"/>
      <c r="I23" s="375"/>
      <c r="J23" s="375"/>
      <c r="K23" s="375"/>
      <c r="L23" s="375"/>
      <c r="M23" s="375"/>
      <c r="N23" s="375"/>
      <c r="O23" s="375"/>
      <c r="P23" s="375"/>
      <c r="Q23" s="375"/>
      <c r="R23" s="375"/>
    </row>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3">
    <mergeCell ref="B6:B8"/>
    <mergeCell ref="B21:P21"/>
    <mergeCell ref="B23:R23"/>
  </mergeCells>
  <printOptions horizontalCentered="1"/>
  <pageMargins left="0" right="0" top="0.5" bottom="0.5" header="0.25" footer="0.25"/>
  <pageSetup fitToHeight="1" fitToWidth="1" horizontalDpi="600" verticalDpi="600" orientation="landscape" scale="86" r:id="rId1"/>
</worksheet>
</file>

<file path=xl/worksheets/sheet17.xml><?xml version="1.0" encoding="utf-8"?>
<worksheet xmlns="http://schemas.openxmlformats.org/spreadsheetml/2006/main" xmlns:r="http://schemas.openxmlformats.org/officeDocument/2006/relationships">
  <sheetPr>
    <pageSetUpPr fitToPage="1"/>
  </sheetPr>
  <dimension ref="A1:R28"/>
  <sheetViews>
    <sheetView zoomScalePageLayoutView="0" workbookViewId="0" topLeftCell="A1">
      <selection activeCell="A1" sqref="A1"/>
    </sheetView>
  </sheetViews>
  <sheetFormatPr defaultColWidth="9.33203125" defaultRowHeight="12.75"/>
  <cols>
    <col min="1" max="1" width="4.5" style="34" customWidth="1"/>
    <col min="2" max="2" width="48.5" style="34" customWidth="1"/>
    <col min="3" max="3" width="12" style="34" bestFit="1" customWidth="1"/>
    <col min="4" max="4" width="8.5" style="34" customWidth="1"/>
    <col min="5" max="5" width="11.16015625" style="34" bestFit="1" customWidth="1"/>
    <col min="6" max="6" width="8.16015625" style="34" customWidth="1"/>
    <col min="7" max="7" width="10.66015625" style="34" bestFit="1" customWidth="1"/>
    <col min="8" max="8" width="8.33203125" style="34" customWidth="1"/>
    <col min="9" max="9" width="10.66015625" style="34" bestFit="1" customWidth="1"/>
    <col min="10" max="10" width="8.33203125" style="34" customWidth="1"/>
    <col min="11" max="11" width="10.66015625" style="34" bestFit="1" customWidth="1"/>
    <col min="12" max="12" width="8" style="34" customWidth="1"/>
    <col min="13" max="13" width="10.66015625" style="34" bestFit="1" customWidth="1"/>
    <col min="14" max="14" width="10.33203125" style="34" bestFit="1" customWidth="1"/>
    <col min="15" max="15" width="10.66015625" style="34" bestFit="1" customWidth="1"/>
    <col min="16" max="16" width="10.33203125" style="34" customWidth="1"/>
    <col min="17" max="17" width="10.66015625" style="34" bestFit="1" customWidth="1"/>
    <col min="18" max="18" width="8.16015625" style="34" customWidth="1"/>
    <col min="19" max="16384" width="9.33203125" style="34" customWidth="1"/>
  </cols>
  <sheetData>
    <row r="1" ht="15.75">
      <c r="A1" s="33"/>
    </row>
    <row r="2" spans="2:18" ht="15">
      <c r="B2" s="35" t="s">
        <v>103</v>
      </c>
      <c r="C2" s="36"/>
      <c r="D2" s="36"/>
      <c r="E2" s="36"/>
      <c r="F2" s="36"/>
      <c r="G2" s="36"/>
      <c r="H2" s="36"/>
      <c r="I2" s="36"/>
      <c r="J2" s="36"/>
      <c r="K2" s="36"/>
      <c r="L2" s="36"/>
      <c r="M2" s="36"/>
      <c r="N2" s="36"/>
      <c r="O2" s="36"/>
      <c r="P2" s="36"/>
      <c r="Q2" s="36"/>
      <c r="R2" s="36"/>
    </row>
    <row r="3" spans="2:18" ht="15.75">
      <c r="B3" s="37" t="s">
        <v>205</v>
      </c>
      <c r="C3" s="36"/>
      <c r="D3" s="36"/>
      <c r="E3" s="36"/>
      <c r="F3" s="36"/>
      <c r="G3" s="36"/>
      <c r="H3" s="36"/>
      <c r="I3" s="36"/>
      <c r="J3" s="36"/>
      <c r="K3" s="36"/>
      <c r="L3" s="36"/>
      <c r="M3" s="36"/>
      <c r="N3" s="36"/>
      <c r="O3" s="36"/>
      <c r="P3" s="36"/>
      <c r="Q3" s="36"/>
      <c r="R3" s="36"/>
    </row>
    <row r="4" spans="2:18" ht="15">
      <c r="B4" s="35" t="s">
        <v>307</v>
      </c>
      <c r="C4" s="36"/>
      <c r="D4" s="36"/>
      <c r="E4" s="36"/>
      <c r="F4" s="36"/>
      <c r="G4" s="36"/>
      <c r="H4" s="36"/>
      <c r="I4" s="36"/>
      <c r="J4" s="36"/>
      <c r="K4" s="36"/>
      <c r="L4" s="36"/>
      <c r="M4" s="36"/>
      <c r="N4" s="36"/>
      <c r="O4" s="36"/>
      <c r="P4" s="36"/>
      <c r="Q4" s="36"/>
      <c r="R4" s="36"/>
    </row>
    <row r="5" spans="2:18" ht="15">
      <c r="B5" s="332" t="s">
        <v>204</v>
      </c>
      <c r="C5" s="54" t="s">
        <v>105</v>
      </c>
      <c r="D5" s="55"/>
      <c r="E5" s="55"/>
      <c r="F5" s="55"/>
      <c r="G5" s="55"/>
      <c r="H5" s="55"/>
      <c r="I5" s="55"/>
      <c r="J5" s="55"/>
      <c r="K5" s="55"/>
      <c r="L5" s="56"/>
      <c r="M5" s="55"/>
      <c r="N5" s="57"/>
      <c r="O5" s="363" t="s">
        <v>44</v>
      </c>
      <c r="P5" s="364"/>
      <c r="Q5" s="364"/>
      <c r="R5" s="365"/>
    </row>
    <row r="6" spans="2:18" ht="15">
      <c r="B6" s="372"/>
      <c r="C6" s="58" t="s">
        <v>45</v>
      </c>
      <c r="D6" s="59"/>
      <c r="E6" s="60" t="s">
        <v>46</v>
      </c>
      <c r="F6" s="59"/>
      <c r="G6" s="60" t="s">
        <v>47</v>
      </c>
      <c r="H6" s="59"/>
      <c r="I6" s="60" t="s">
        <v>48</v>
      </c>
      <c r="J6" s="59"/>
      <c r="K6" s="60" t="s">
        <v>49</v>
      </c>
      <c r="L6" s="59"/>
      <c r="M6" s="354" t="s">
        <v>53</v>
      </c>
      <c r="N6" s="356"/>
      <c r="O6" s="61" t="s">
        <v>284</v>
      </c>
      <c r="P6" s="59"/>
      <c r="Q6" s="60" t="s">
        <v>51</v>
      </c>
      <c r="R6" s="59"/>
    </row>
    <row r="7" spans="2:18" ht="15">
      <c r="B7" s="373"/>
      <c r="C7" s="63" t="s">
        <v>21</v>
      </c>
      <c r="D7" s="63" t="s">
        <v>52</v>
      </c>
      <c r="E7" s="63" t="s">
        <v>21</v>
      </c>
      <c r="F7" s="63" t="s">
        <v>52</v>
      </c>
      <c r="G7" s="63" t="s">
        <v>21</v>
      </c>
      <c r="H7" s="63" t="s">
        <v>52</v>
      </c>
      <c r="I7" s="63" t="s">
        <v>21</v>
      </c>
      <c r="J7" s="63" t="s">
        <v>52</v>
      </c>
      <c r="K7" s="63" t="s">
        <v>21</v>
      </c>
      <c r="L7" s="38" t="s">
        <v>52</v>
      </c>
      <c r="M7" s="38" t="s">
        <v>21</v>
      </c>
      <c r="N7" s="63" t="s">
        <v>52</v>
      </c>
      <c r="O7" s="63" t="s">
        <v>21</v>
      </c>
      <c r="P7" s="63" t="s">
        <v>52</v>
      </c>
      <c r="Q7" s="63" t="s">
        <v>21</v>
      </c>
      <c r="R7" s="63" t="s">
        <v>52</v>
      </c>
    </row>
    <row r="8" spans="2:18" ht="15">
      <c r="B8" s="204" t="s">
        <v>112</v>
      </c>
      <c r="C8" s="198"/>
      <c r="D8" s="198"/>
      <c r="E8" s="198"/>
      <c r="F8" s="198"/>
      <c r="G8" s="198"/>
      <c r="H8" s="198"/>
      <c r="I8" s="198"/>
      <c r="J8" s="198"/>
      <c r="K8" s="198"/>
      <c r="L8" s="203"/>
      <c r="M8" s="203"/>
      <c r="N8" s="198"/>
      <c r="O8" s="198"/>
      <c r="P8" s="198"/>
      <c r="Q8" s="198"/>
      <c r="R8" s="198"/>
    </row>
    <row r="9" spans="2:18" ht="15">
      <c r="B9" s="212" t="s">
        <v>206</v>
      </c>
      <c r="C9" s="215">
        <v>809</v>
      </c>
      <c r="D9" s="45">
        <v>0.7067971343700856</v>
      </c>
      <c r="E9" s="215">
        <v>526</v>
      </c>
      <c r="F9" s="45">
        <v>0.6225441461913555</v>
      </c>
      <c r="G9" s="44">
        <v>193</v>
      </c>
      <c r="H9" s="45">
        <v>0.9068696551076026</v>
      </c>
      <c r="I9" s="44">
        <v>14</v>
      </c>
      <c r="J9" s="45">
        <v>2.329450915141431</v>
      </c>
      <c r="K9" s="44">
        <v>30</v>
      </c>
      <c r="L9" s="65">
        <v>0.7822685788787485</v>
      </c>
      <c r="M9" s="67">
        <v>44</v>
      </c>
      <c r="N9" s="45">
        <v>1.0633156114064766</v>
      </c>
      <c r="O9" s="162">
        <v>29</v>
      </c>
      <c r="P9" s="45">
        <v>0.6112984822934233</v>
      </c>
      <c r="Q9" s="44">
        <v>66</v>
      </c>
      <c r="R9" s="45">
        <v>0.8655737704918032</v>
      </c>
    </row>
    <row r="10" spans="2:18" ht="15">
      <c r="B10" s="212" t="s">
        <v>208</v>
      </c>
      <c r="C10" s="215">
        <v>5727</v>
      </c>
      <c r="D10" s="45">
        <v>5.003494670627293</v>
      </c>
      <c r="E10" s="215">
        <v>4257</v>
      </c>
      <c r="F10" s="45">
        <v>5.038346825734981</v>
      </c>
      <c r="G10" s="44">
        <v>749</v>
      </c>
      <c r="H10" s="45">
        <v>3.519406070858002</v>
      </c>
      <c r="I10" s="44">
        <v>39</v>
      </c>
      <c r="J10" s="45">
        <v>6.4891846921797</v>
      </c>
      <c r="K10" s="44">
        <v>412</v>
      </c>
      <c r="L10" s="65">
        <v>10.743155149934811</v>
      </c>
      <c r="M10" s="67">
        <v>266</v>
      </c>
      <c r="N10" s="45">
        <v>6.428226196230062</v>
      </c>
      <c r="O10" s="162">
        <v>285</v>
      </c>
      <c r="P10" s="45">
        <v>6.007588532883642</v>
      </c>
      <c r="Q10" s="44">
        <v>484</v>
      </c>
      <c r="R10" s="45">
        <v>6.3475409836065575</v>
      </c>
    </row>
    <row r="11" spans="2:18" ht="15">
      <c r="B11" s="204" t="s">
        <v>207</v>
      </c>
      <c r="C11" s="215"/>
      <c r="D11" s="45"/>
      <c r="E11" s="215"/>
      <c r="F11" s="198"/>
      <c r="G11" s="198"/>
      <c r="H11" s="198"/>
      <c r="I11" s="198"/>
      <c r="J11" s="198"/>
      <c r="K11" s="198"/>
      <c r="L11" s="203"/>
      <c r="M11" s="203"/>
      <c r="N11" s="198"/>
      <c r="O11" s="269"/>
      <c r="P11" s="198"/>
      <c r="Q11" s="198"/>
      <c r="R11" s="198"/>
    </row>
    <row r="12" spans="2:18" ht="15">
      <c r="B12" s="212" t="s">
        <v>206</v>
      </c>
      <c r="C12" s="215">
        <v>1534</v>
      </c>
      <c r="D12" s="45">
        <v>1.3402061855670102</v>
      </c>
      <c r="E12" s="215">
        <v>1019</v>
      </c>
      <c r="F12" s="45">
        <v>1.2060313402452303</v>
      </c>
      <c r="G12" s="44">
        <v>459</v>
      </c>
      <c r="H12" s="45">
        <v>2.1567521849450237</v>
      </c>
      <c r="I12" s="44">
        <v>11</v>
      </c>
      <c r="J12" s="45">
        <v>1.8302828618968388</v>
      </c>
      <c r="K12" s="44">
        <v>21</v>
      </c>
      <c r="L12" s="65">
        <v>0.5475880052151239</v>
      </c>
      <c r="M12" s="67">
        <v>22</v>
      </c>
      <c r="N12" s="45">
        <v>0.5316578057032383</v>
      </c>
      <c r="O12" s="162">
        <v>14</v>
      </c>
      <c r="P12" s="45">
        <v>0.2951096121416526</v>
      </c>
      <c r="Q12" s="44">
        <v>76</v>
      </c>
      <c r="R12" s="45">
        <v>0.9967213114754098</v>
      </c>
    </row>
    <row r="13" spans="2:18" ht="15">
      <c r="B13" s="212" t="s">
        <v>214</v>
      </c>
      <c r="C13" s="215">
        <v>5876</v>
      </c>
      <c r="D13" s="45">
        <v>5.133671151493972</v>
      </c>
      <c r="E13" s="215">
        <v>4658</v>
      </c>
      <c r="F13" s="45">
        <v>5.512947971405577</v>
      </c>
      <c r="G13" s="44">
        <v>910</v>
      </c>
      <c r="H13" s="45">
        <v>4.275913917864862</v>
      </c>
      <c r="I13" s="44">
        <v>35</v>
      </c>
      <c r="J13" s="45">
        <v>5.823627287853577</v>
      </c>
      <c r="K13" s="44">
        <v>154</v>
      </c>
      <c r="L13" s="65">
        <v>4.015645371577575</v>
      </c>
      <c r="M13" s="67">
        <v>119</v>
      </c>
      <c r="N13" s="45">
        <v>2.875785403576607</v>
      </c>
      <c r="O13" s="162">
        <v>130</v>
      </c>
      <c r="P13" s="45">
        <v>2.740303541315346</v>
      </c>
      <c r="Q13" s="44">
        <v>298</v>
      </c>
      <c r="R13" s="45">
        <v>3.9081967213114757</v>
      </c>
    </row>
    <row r="14" spans="2:18" ht="15">
      <c r="B14" s="200" t="s">
        <v>209</v>
      </c>
      <c r="C14" s="215"/>
      <c r="D14" s="45"/>
      <c r="E14" s="215"/>
      <c r="F14" s="198"/>
      <c r="G14" s="198"/>
      <c r="H14" s="198"/>
      <c r="I14" s="198"/>
      <c r="J14" s="198"/>
      <c r="K14" s="198"/>
      <c r="L14" s="203"/>
      <c r="M14" s="203"/>
      <c r="N14" s="198"/>
      <c r="O14" s="269"/>
      <c r="P14" s="198"/>
      <c r="Q14" s="198"/>
      <c r="R14" s="198"/>
    </row>
    <row r="15" spans="2:18" ht="15">
      <c r="B15" s="212" t="s">
        <v>210</v>
      </c>
      <c r="C15" s="215">
        <v>15905</v>
      </c>
      <c r="D15" s="45">
        <v>13.895684081775292</v>
      </c>
      <c r="E15" s="215">
        <v>12102</v>
      </c>
      <c r="F15" s="45">
        <v>14.323249538417837</v>
      </c>
      <c r="G15" s="44">
        <v>2620</v>
      </c>
      <c r="H15" s="45">
        <v>12.310873038248285</v>
      </c>
      <c r="I15" s="44">
        <v>110</v>
      </c>
      <c r="J15" s="45">
        <v>18.302828618968388</v>
      </c>
      <c r="K15" s="44">
        <v>533</v>
      </c>
      <c r="L15" s="65">
        <v>13.898305084745763</v>
      </c>
      <c r="M15" s="67">
        <v>531</v>
      </c>
      <c r="N15" s="45">
        <v>12.832286128564524</v>
      </c>
      <c r="O15" s="162">
        <v>726</v>
      </c>
      <c r="P15" s="45">
        <v>15.3035413153457</v>
      </c>
      <c r="Q15" s="44">
        <v>1064</v>
      </c>
      <c r="R15" s="45">
        <v>13.954098360655736</v>
      </c>
    </row>
    <row r="16" spans="2:18" ht="15">
      <c r="B16" s="212" t="s">
        <v>211</v>
      </c>
      <c r="C16" s="215">
        <v>4760</v>
      </c>
      <c r="D16" s="45">
        <v>4.15865804647912</v>
      </c>
      <c r="E16" s="215">
        <v>3515</v>
      </c>
      <c r="F16" s="45">
        <v>4.160157174643754</v>
      </c>
      <c r="G16" s="44">
        <v>927</v>
      </c>
      <c r="H16" s="45">
        <v>4.355793628418382</v>
      </c>
      <c r="I16" s="44">
        <v>35</v>
      </c>
      <c r="J16" s="45">
        <v>5.823627287853577</v>
      </c>
      <c r="K16" s="44">
        <v>83</v>
      </c>
      <c r="L16" s="65">
        <v>2.1642764015645373</v>
      </c>
      <c r="M16" s="67">
        <v>199</v>
      </c>
      <c r="N16" s="45">
        <v>4.809086515224746</v>
      </c>
      <c r="O16" s="162">
        <v>233</v>
      </c>
      <c r="P16" s="45">
        <v>4.911467116357504</v>
      </c>
      <c r="Q16" s="44">
        <v>419</v>
      </c>
      <c r="R16" s="45">
        <v>5.495081967213115</v>
      </c>
    </row>
    <row r="17" spans="2:18" ht="15">
      <c r="B17" s="205" t="s">
        <v>212</v>
      </c>
      <c r="C17" s="215">
        <v>3304</v>
      </c>
      <c r="D17" s="45">
        <v>2.88659793814433</v>
      </c>
      <c r="E17" s="215">
        <v>2400</v>
      </c>
      <c r="F17" s="45">
        <v>2.84050560999858</v>
      </c>
      <c r="G17" s="44">
        <v>729</v>
      </c>
      <c r="H17" s="45">
        <v>3.4254299407950386</v>
      </c>
      <c r="I17" s="44">
        <v>20</v>
      </c>
      <c r="J17" s="45">
        <v>3.3277870216306153</v>
      </c>
      <c r="K17" s="44">
        <v>75</v>
      </c>
      <c r="L17" s="65">
        <v>1.955671447196871</v>
      </c>
      <c r="M17" s="67">
        <v>79</v>
      </c>
      <c r="N17" s="45">
        <v>1.9091348477525374</v>
      </c>
      <c r="O17" s="162">
        <v>128</v>
      </c>
      <c r="P17" s="45">
        <v>2.6981450252951094</v>
      </c>
      <c r="Q17" s="44">
        <v>233</v>
      </c>
      <c r="R17" s="45">
        <v>3.0557377049180325</v>
      </c>
    </row>
    <row r="18" spans="2:18" ht="15">
      <c r="B18" s="201"/>
      <c r="C18" s="215"/>
      <c r="D18" s="45"/>
      <c r="E18" s="215"/>
      <c r="F18" s="198"/>
      <c r="G18" s="198"/>
      <c r="H18" s="198"/>
      <c r="I18" s="198"/>
      <c r="J18" s="198"/>
      <c r="K18" s="198"/>
      <c r="L18" s="203"/>
      <c r="M18" s="203"/>
      <c r="N18" s="198"/>
      <c r="O18" s="269"/>
      <c r="P18" s="198"/>
      <c r="Q18" s="198"/>
      <c r="R18" s="198"/>
    </row>
    <row r="19" spans="2:18" ht="15">
      <c r="B19" s="213" t="s">
        <v>213</v>
      </c>
      <c r="C19" s="215">
        <v>2627</v>
      </c>
      <c r="D19" s="45">
        <v>2.295124934474926</v>
      </c>
      <c r="E19" s="215">
        <v>1917</v>
      </c>
      <c r="F19" s="45">
        <v>2.268853855986366</v>
      </c>
      <c r="G19" s="44">
        <v>512</v>
      </c>
      <c r="H19" s="45">
        <v>2.4057889296118784</v>
      </c>
      <c r="I19" s="44">
        <v>18</v>
      </c>
      <c r="J19" s="45">
        <v>2.995008319467554</v>
      </c>
      <c r="K19" s="44">
        <v>114</v>
      </c>
      <c r="L19" s="65">
        <v>2.9726205997392436</v>
      </c>
      <c r="M19" s="67">
        <v>64</v>
      </c>
      <c r="N19" s="45">
        <v>1.5466408893185113</v>
      </c>
      <c r="O19" s="162">
        <v>180</v>
      </c>
      <c r="P19" s="45">
        <v>3.794266441821248</v>
      </c>
      <c r="Q19" s="44">
        <v>117</v>
      </c>
      <c r="R19" s="45">
        <v>1.5344262295081967</v>
      </c>
    </row>
    <row r="20" spans="2:18" ht="15">
      <c r="B20" s="213" t="s">
        <v>215</v>
      </c>
      <c r="C20" s="215">
        <v>1439</v>
      </c>
      <c r="D20" s="45">
        <v>1.2572077581687926</v>
      </c>
      <c r="E20" s="215">
        <v>1136</v>
      </c>
      <c r="F20" s="45">
        <v>1.344505988732661</v>
      </c>
      <c r="G20" s="44">
        <v>179</v>
      </c>
      <c r="H20" s="45">
        <v>0.8410863640635279</v>
      </c>
      <c r="I20" s="44">
        <v>6</v>
      </c>
      <c r="J20" s="45">
        <v>0.9983361064891847</v>
      </c>
      <c r="K20" s="44">
        <v>68</v>
      </c>
      <c r="L20" s="65">
        <v>1.7731421121251632</v>
      </c>
      <c r="M20" s="67">
        <v>45</v>
      </c>
      <c r="N20" s="45">
        <v>1.0874818753020783</v>
      </c>
      <c r="O20" s="162">
        <v>70</v>
      </c>
      <c r="P20" s="45">
        <v>1.475548060708263</v>
      </c>
      <c r="Q20" s="44">
        <v>85</v>
      </c>
      <c r="R20" s="45">
        <v>1.1147540983606559</v>
      </c>
    </row>
    <row r="21" spans="2:18" ht="15">
      <c r="B21" s="214" t="s">
        <v>216</v>
      </c>
      <c r="C21" s="162">
        <v>1377</v>
      </c>
      <c r="D21" s="45">
        <v>1.2030403634457452</v>
      </c>
      <c r="E21" s="162">
        <v>1213</v>
      </c>
      <c r="F21" s="45">
        <v>1.4356388770534487</v>
      </c>
      <c r="G21" s="44">
        <v>37</v>
      </c>
      <c r="H21" s="45">
        <v>0.1738558406164834</v>
      </c>
      <c r="I21" s="47">
        <v>6</v>
      </c>
      <c r="J21" s="45">
        <v>0.9983361064891847</v>
      </c>
      <c r="K21" s="44">
        <v>91</v>
      </c>
      <c r="L21" s="65">
        <v>2.3728813559322033</v>
      </c>
      <c r="M21" s="67">
        <v>30</v>
      </c>
      <c r="N21" s="45">
        <v>0.7249879168680522</v>
      </c>
      <c r="O21" s="162">
        <v>84</v>
      </c>
      <c r="P21" s="45">
        <v>1.770657672849916</v>
      </c>
      <c r="Q21" s="44">
        <v>42</v>
      </c>
      <c r="R21" s="45">
        <v>0.5508196721311476</v>
      </c>
    </row>
    <row r="22" spans="2:18" ht="24" customHeight="1">
      <c r="B22" s="206" t="s">
        <v>217</v>
      </c>
      <c r="C22" s="163">
        <v>82079</v>
      </c>
      <c r="D22" s="42">
        <v>71.70976760440328</v>
      </c>
      <c r="E22" s="163">
        <v>59869</v>
      </c>
      <c r="F22" s="42">
        <v>70.85759598541874</v>
      </c>
      <c r="G22" s="41">
        <v>16022</v>
      </c>
      <c r="H22" s="42">
        <v>75.28427779344047</v>
      </c>
      <c r="I22" s="41">
        <v>383</v>
      </c>
      <c r="J22" s="42">
        <v>63.727121464226286</v>
      </c>
      <c r="K22" s="41">
        <v>2624</v>
      </c>
      <c r="L22" s="69">
        <v>68.42242503259453</v>
      </c>
      <c r="M22" s="207">
        <v>3095</v>
      </c>
      <c r="N22" s="42">
        <v>74.79458675688738</v>
      </c>
      <c r="O22" s="163">
        <v>3376</v>
      </c>
      <c r="P22" s="42">
        <v>71.16357504215851</v>
      </c>
      <c r="Q22" s="41">
        <v>5571</v>
      </c>
      <c r="R22" s="42">
        <v>73.0622950819672</v>
      </c>
    </row>
    <row r="23" spans="2:18" ht="24" customHeight="1">
      <c r="B23" s="40" t="s">
        <v>102</v>
      </c>
      <c r="C23" s="163">
        <v>114460</v>
      </c>
      <c r="D23" s="42">
        <v>100</v>
      </c>
      <c r="E23" s="163">
        <v>84492</v>
      </c>
      <c r="F23" s="42">
        <v>100</v>
      </c>
      <c r="G23" s="41">
        <v>21282</v>
      </c>
      <c r="H23" s="42">
        <v>100</v>
      </c>
      <c r="I23" s="41">
        <v>601</v>
      </c>
      <c r="J23" s="42">
        <v>100</v>
      </c>
      <c r="K23" s="41">
        <v>3835</v>
      </c>
      <c r="L23" s="69">
        <v>100</v>
      </c>
      <c r="M23" s="70">
        <v>4138</v>
      </c>
      <c r="N23" s="42">
        <v>100</v>
      </c>
      <c r="O23" s="163">
        <v>4744</v>
      </c>
      <c r="P23" s="42">
        <v>100</v>
      </c>
      <c r="Q23" s="41">
        <v>7625</v>
      </c>
      <c r="R23" s="42">
        <v>100</v>
      </c>
    </row>
    <row r="24" spans="2:18" ht="24" customHeight="1">
      <c r="B24" s="211" t="s">
        <v>218</v>
      </c>
      <c r="C24" s="99"/>
      <c r="D24" s="209"/>
      <c r="E24" s="99"/>
      <c r="F24" s="209"/>
      <c r="G24" s="99"/>
      <c r="H24" s="209"/>
      <c r="I24" s="99"/>
      <c r="J24" s="209"/>
      <c r="K24" s="99"/>
      <c r="L24" s="209"/>
      <c r="M24" s="210"/>
      <c r="N24" s="209"/>
      <c r="O24" s="209"/>
      <c r="P24" s="209"/>
      <c r="Q24" s="99"/>
      <c r="R24" s="209"/>
    </row>
    <row r="25" spans="2:18" ht="24" customHeight="1">
      <c r="B25" s="211" t="s">
        <v>219</v>
      </c>
      <c r="C25" s="99"/>
      <c r="D25" s="209"/>
      <c r="E25" s="99"/>
      <c r="F25" s="209"/>
      <c r="G25" s="99"/>
      <c r="H25" s="209"/>
      <c r="I25" s="99"/>
      <c r="J25" s="209"/>
      <c r="K25" s="99"/>
      <c r="L25" s="209"/>
      <c r="M25" s="210"/>
      <c r="N25" s="209"/>
      <c r="O25" s="209"/>
      <c r="P25" s="209"/>
      <c r="Q25" s="99"/>
      <c r="R25" s="209"/>
    </row>
    <row r="26" spans="2:18" ht="32.25" customHeight="1">
      <c r="B26" s="375" t="s">
        <v>220</v>
      </c>
      <c r="C26" s="375"/>
      <c r="D26" s="375"/>
      <c r="E26" s="375"/>
      <c r="F26" s="375"/>
      <c r="G26" s="375"/>
      <c r="H26" s="375"/>
      <c r="I26" s="375"/>
      <c r="J26" s="375"/>
      <c r="K26" s="375"/>
      <c r="L26" s="375"/>
      <c r="M26" s="375"/>
      <c r="N26" s="375"/>
      <c r="O26" s="375"/>
      <c r="P26" s="375"/>
      <c r="Q26" s="375"/>
      <c r="R26" s="375"/>
    </row>
    <row r="27" spans="2:18" ht="33" customHeight="1">
      <c r="B27" s="375" t="s">
        <v>151</v>
      </c>
      <c r="C27" s="375"/>
      <c r="D27" s="375"/>
      <c r="E27" s="375"/>
      <c r="F27" s="375"/>
      <c r="G27" s="375"/>
      <c r="H27" s="375"/>
      <c r="I27" s="375"/>
      <c r="J27" s="375"/>
      <c r="K27" s="375"/>
      <c r="L27" s="375"/>
      <c r="M27" s="375"/>
      <c r="N27" s="375"/>
      <c r="O27" s="375"/>
      <c r="P27" s="375"/>
      <c r="Q27" s="375"/>
      <c r="R27" s="375"/>
    </row>
    <row r="28" spans="2:18" ht="15">
      <c r="B28" s="374" t="s">
        <v>308</v>
      </c>
      <c r="C28" s="374"/>
      <c r="D28" s="374"/>
      <c r="E28" s="374"/>
      <c r="F28" s="374"/>
      <c r="G28" s="374"/>
      <c r="H28" s="374"/>
      <c r="I28" s="374"/>
      <c r="J28" s="374"/>
      <c r="K28" s="374"/>
      <c r="L28" s="374"/>
      <c r="M28" s="374"/>
      <c r="N28" s="374"/>
      <c r="O28" s="374"/>
      <c r="P28" s="374"/>
      <c r="Q28" s="374"/>
      <c r="R28" s="374"/>
    </row>
  </sheetData>
  <sheetProtection/>
  <mergeCells count="6">
    <mergeCell ref="B26:R26"/>
    <mergeCell ref="B27:R27"/>
    <mergeCell ref="B28:R28"/>
    <mergeCell ref="B5:B7"/>
    <mergeCell ref="M6:N6"/>
    <mergeCell ref="O5:R5"/>
  </mergeCells>
  <printOptions horizontalCentered="1"/>
  <pageMargins left="0" right="0" top="0.5" bottom="0.5" header="0.25" footer="0.25"/>
  <pageSetup fitToHeight="1" fitToWidth="1" horizontalDpi="600" verticalDpi="600" orientation="landscape" scale="73" r:id="rId1"/>
</worksheet>
</file>

<file path=xl/worksheets/sheet18.xml><?xml version="1.0" encoding="utf-8"?>
<worksheet xmlns="http://schemas.openxmlformats.org/spreadsheetml/2006/main" xmlns:r="http://schemas.openxmlformats.org/officeDocument/2006/relationships">
  <sheetPr>
    <pageSetUpPr fitToPage="1"/>
  </sheetPr>
  <dimension ref="A1:P24"/>
  <sheetViews>
    <sheetView zoomScalePageLayoutView="0" workbookViewId="0" topLeftCell="A1">
      <selection activeCell="E34" sqref="E34"/>
    </sheetView>
  </sheetViews>
  <sheetFormatPr defaultColWidth="9.33203125" defaultRowHeight="12.75"/>
  <cols>
    <col min="1" max="1" width="4.5" style="34" customWidth="1"/>
    <col min="2" max="2" width="48.5" style="34" customWidth="1"/>
    <col min="3" max="3" width="12" style="34" bestFit="1" customWidth="1"/>
    <col min="4" max="4" width="8.5" style="34" customWidth="1"/>
    <col min="5" max="5" width="11.16015625" style="34" bestFit="1" customWidth="1"/>
    <col min="6" max="6" width="8.16015625" style="34" customWidth="1"/>
    <col min="7" max="7" width="10.66015625" style="34" bestFit="1" customWidth="1"/>
    <col min="8" max="8" width="8.33203125" style="34" customWidth="1"/>
    <col min="9" max="9" width="10.66015625" style="34" bestFit="1" customWidth="1"/>
    <col min="10" max="10" width="8.33203125" style="34" customWidth="1"/>
    <col min="11" max="11" width="10.66015625" style="34" bestFit="1" customWidth="1"/>
    <col min="12" max="12" width="8" style="34" customWidth="1"/>
    <col min="13" max="13" width="10.66015625" style="34" bestFit="1" customWidth="1"/>
    <col min="14" max="14" width="10.33203125" style="34" bestFit="1" customWidth="1"/>
    <col min="15" max="15" width="10.66015625" style="34" bestFit="1" customWidth="1"/>
    <col min="16" max="16" width="7.83203125" style="34" customWidth="1"/>
    <col min="17" max="16384" width="9.33203125" style="34" customWidth="1"/>
  </cols>
  <sheetData>
    <row r="1" ht="15.75">
      <c r="A1" s="33" t="s">
        <v>261</v>
      </c>
    </row>
    <row r="2" spans="2:16" ht="15">
      <c r="B2" s="35" t="s">
        <v>245</v>
      </c>
      <c r="C2" s="36"/>
      <c r="D2" s="36"/>
      <c r="E2" s="36"/>
      <c r="F2" s="36"/>
      <c r="G2" s="36"/>
      <c r="H2" s="36"/>
      <c r="I2" s="36"/>
      <c r="J2" s="36"/>
      <c r="K2" s="36"/>
      <c r="L2" s="36"/>
      <c r="M2" s="36"/>
      <c r="N2" s="36"/>
      <c r="O2" s="36"/>
      <c r="P2" s="36"/>
    </row>
    <row r="3" spans="2:16" ht="15.75">
      <c r="B3" s="37" t="s">
        <v>236</v>
      </c>
      <c r="C3" s="36"/>
      <c r="D3" s="36"/>
      <c r="E3" s="36"/>
      <c r="F3" s="36"/>
      <c r="G3" s="36"/>
      <c r="H3" s="36"/>
      <c r="I3" s="36"/>
      <c r="J3" s="36"/>
      <c r="K3" s="36"/>
      <c r="L3" s="36"/>
      <c r="M3" s="36"/>
      <c r="N3" s="36"/>
      <c r="O3" s="36"/>
      <c r="P3" s="36"/>
    </row>
    <row r="4" spans="2:16" ht="15">
      <c r="B4" s="35" t="s">
        <v>262</v>
      </c>
      <c r="C4" s="36"/>
      <c r="D4" s="36"/>
      <c r="E4" s="36"/>
      <c r="F4" s="36"/>
      <c r="G4" s="36"/>
      <c r="H4" s="36"/>
      <c r="I4" s="36"/>
      <c r="J4" s="36"/>
      <c r="K4" s="36"/>
      <c r="L4" s="36"/>
      <c r="M4" s="36"/>
      <c r="N4" s="36"/>
      <c r="O4" s="36"/>
      <c r="P4" s="36"/>
    </row>
    <row r="5" spans="2:16" ht="15">
      <c r="B5" s="332" t="s">
        <v>204</v>
      </c>
      <c r="C5" s="54" t="s">
        <v>244</v>
      </c>
      <c r="D5" s="55"/>
      <c r="E5" s="55"/>
      <c r="F5" s="55"/>
      <c r="G5" s="55"/>
      <c r="H5" s="55"/>
      <c r="I5" s="55"/>
      <c r="J5" s="55"/>
      <c r="K5" s="55"/>
      <c r="L5" s="56"/>
      <c r="M5" s="55"/>
      <c r="N5" s="61"/>
      <c r="O5" s="54"/>
      <c r="P5" s="59"/>
    </row>
    <row r="6" spans="2:16" ht="15">
      <c r="B6" s="372"/>
      <c r="C6" s="58" t="s">
        <v>237</v>
      </c>
      <c r="D6" s="59"/>
      <c r="E6" s="60" t="s">
        <v>238</v>
      </c>
      <c r="F6" s="59"/>
      <c r="G6" s="227" t="s">
        <v>239</v>
      </c>
      <c r="H6" s="59"/>
      <c r="I6" s="227" t="s">
        <v>240</v>
      </c>
      <c r="J6" s="59"/>
      <c r="K6" s="60" t="s">
        <v>241</v>
      </c>
      <c r="L6" s="59"/>
      <c r="M6" s="61" t="s">
        <v>242</v>
      </c>
      <c r="N6" s="59"/>
      <c r="O6" s="60" t="s">
        <v>243</v>
      </c>
      <c r="P6" s="59"/>
    </row>
    <row r="7" spans="2:16" ht="15">
      <c r="B7" s="373"/>
      <c r="C7" s="63" t="s">
        <v>21</v>
      </c>
      <c r="D7" s="63" t="s">
        <v>52</v>
      </c>
      <c r="E7" s="63" t="s">
        <v>21</v>
      </c>
      <c r="F7" s="63" t="s">
        <v>52</v>
      </c>
      <c r="G7" s="63" t="s">
        <v>21</v>
      </c>
      <c r="H7" s="63" t="s">
        <v>52</v>
      </c>
      <c r="I7" s="63" t="s">
        <v>21</v>
      </c>
      <c r="J7" s="63" t="s">
        <v>52</v>
      </c>
      <c r="K7" s="63" t="s">
        <v>21</v>
      </c>
      <c r="L7" s="38" t="s">
        <v>52</v>
      </c>
      <c r="M7" s="38" t="s">
        <v>21</v>
      </c>
      <c r="N7" s="63" t="s">
        <v>52</v>
      </c>
      <c r="O7" s="63" t="s">
        <v>21</v>
      </c>
      <c r="P7" s="63" t="s">
        <v>52</v>
      </c>
    </row>
    <row r="8" spans="2:16" ht="15">
      <c r="B8" s="204" t="s">
        <v>112</v>
      </c>
      <c r="C8" s="198"/>
      <c r="D8" s="198"/>
      <c r="E8" s="198"/>
      <c r="F8" s="198"/>
      <c r="G8" s="198"/>
      <c r="H8" s="198"/>
      <c r="I8" s="198"/>
      <c r="J8" s="198"/>
      <c r="K8" s="198"/>
      <c r="L8" s="203"/>
      <c r="M8" s="203"/>
      <c r="N8" s="198"/>
      <c r="O8" s="198"/>
      <c r="P8" s="198"/>
    </row>
    <row r="9" spans="2:16" ht="15">
      <c r="B9" s="212" t="s">
        <v>206</v>
      </c>
      <c r="C9" s="215"/>
      <c r="D9" s="45" t="e">
        <f>C9/$C$22*100</f>
        <v>#DIV/0!</v>
      </c>
      <c r="E9" s="215"/>
      <c r="F9" s="45" t="e">
        <f>E9/$E$22*100</f>
        <v>#DIV/0!</v>
      </c>
      <c r="G9" s="44"/>
      <c r="H9" s="45" t="e">
        <f>G9/$G$22*100</f>
        <v>#DIV/0!</v>
      </c>
      <c r="I9" s="44"/>
      <c r="J9" s="45" t="e">
        <f>I9/$I$22*100</f>
        <v>#DIV/0!</v>
      </c>
      <c r="K9" s="44"/>
      <c r="L9" s="65" t="e">
        <f>K9/$K$22*100</f>
        <v>#DIV/0!</v>
      </c>
      <c r="M9" s="67"/>
      <c r="N9" s="45" t="e">
        <f>M9/M22*100</f>
        <v>#DIV/0!</v>
      </c>
      <c r="O9" s="44"/>
      <c r="P9" s="45" t="e">
        <f>O9/$O$22*100</f>
        <v>#DIV/0!</v>
      </c>
    </row>
    <row r="10" spans="2:16" ht="15">
      <c r="B10" s="212" t="s">
        <v>208</v>
      </c>
      <c r="C10" s="215"/>
      <c r="D10" s="45" t="e">
        <f>C10/$C$22*100</f>
        <v>#DIV/0!</v>
      </c>
      <c r="E10" s="215"/>
      <c r="F10" s="45" t="e">
        <f>E10/$E$22*100</f>
        <v>#DIV/0!</v>
      </c>
      <c r="G10" s="44"/>
      <c r="H10" s="45" t="e">
        <f>G10/$G$22*100</f>
        <v>#DIV/0!</v>
      </c>
      <c r="I10" s="44"/>
      <c r="J10" s="45" t="e">
        <f>I10/$I$22*100</f>
        <v>#DIV/0!</v>
      </c>
      <c r="K10" s="44"/>
      <c r="L10" s="65" t="e">
        <f>K10/$K$22*100</f>
        <v>#DIV/0!</v>
      </c>
      <c r="M10" s="67"/>
      <c r="N10" s="45" t="e">
        <f>M10/M22*100</f>
        <v>#DIV/0!</v>
      </c>
      <c r="O10" s="44"/>
      <c r="P10" s="45" t="e">
        <f>O10/$O$22*100</f>
        <v>#DIV/0!</v>
      </c>
    </row>
    <row r="11" spans="2:16" ht="15">
      <c r="B11" s="204" t="s">
        <v>207</v>
      </c>
      <c r="C11" s="215"/>
      <c r="D11" s="45"/>
      <c r="E11" s="215"/>
      <c r="F11" s="198"/>
      <c r="G11" s="198"/>
      <c r="H11" s="198"/>
      <c r="I11" s="198"/>
      <c r="J11" s="198"/>
      <c r="K11" s="198"/>
      <c r="L11" s="203"/>
      <c r="M11" s="203"/>
      <c r="N11" s="198"/>
      <c r="O11" s="198"/>
      <c r="P11" s="198"/>
    </row>
    <row r="12" spans="2:16" ht="15">
      <c r="B12" s="212" t="s">
        <v>206</v>
      </c>
      <c r="C12" s="215"/>
      <c r="D12" s="45" t="e">
        <f>C12/$C$22*100</f>
        <v>#DIV/0!</v>
      </c>
      <c r="E12" s="215"/>
      <c r="F12" s="45" t="e">
        <f>E12/$E$22*100</f>
        <v>#DIV/0!</v>
      </c>
      <c r="G12" s="44"/>
      <c r="H12" s="45" t="e">
        <f>G12/$G$22*100</f>
        <v>#DIV/0!</v>
      </c>
      <c r="I12" s="44"/>
      <c r="J12" s="45" t="e">
        <f>I12/$I$22*100</f>
        <v>#DIV/0!</v>
      </c>
      <c r="K12" s="44"/>
      <c r="L12" s="65" t="e">
        <f>K12/$K$22*100</f>
        <v>#DIV/0!</v>
      </c>
      <c r="M12" s="67"/>
      <c r="N12" s="45" t="e">
        <f>M12/M22*100</f>
        <v>#DIV/0!</v>
      </c>
      <c r="O12" s="44"/>
      <c r="P12" s="45" t="e">
        <f>O12/$O$22*100</f>
        <v>#DIV/0!</v>
      </c>
    </row>
    <row r="13" spans="2:16" ht="15">
      <c r="B13" s="212" t="s">
        <v>214</v>
      </c>
      <c r="C13" s="215"/>
      <c r="D13" s="45" t="e">
        <f>C13/$C$22*100</f>
        <v>#DIV/0!</v>
      </c>
      <c r="E13" s="215"/>
      <c r="F13" s="45" t="e">
        <f>E13/$E$22*100</f>
        <v>#DIV/0!</v>
      </c>
      <c r="G13" s="44"/>
      <c r="H13" s="45" t="e">
        <f>G13/$G$22*100</f>
        <v>#DIV/0!</v>
      </c>
      <c r="I13" s="44"/>
      <c r="J13" s="45" t="e">
        <f>I13/$I$22*100</f>
        <v>#DIV/0!</v>
      </c>
      <c r="K13" s="44"/>
      <c r="L13" s="65" t="e">
        <f>K13/$K$22*100</f>
        <v>#DIV/0!</v>
      </c>
      <c r="M13" s="67"/>
      <c r="N13" s="45" t="e">
        <f>M13/M22*100</f>
        <v>#DIV/0!</v>
      </c>
      <c r="O13" s="44"/>
      <c r="P13" s="45" t="e">
        <f>O13/$O$22*100</f>
        <v>#DIV/0!</v>
      </c>
    </row>
    <row r="14" spans="2:16" ht="15">
      <c r="B14" s="200" t="s">
        <v>209</v>
      </c>
      <c r="C14" s="215"/>
      <c r="D14" s="45"/>
      <c r="E14" s="215"/>
      <c r="F14" s="198"/>
      <c r="G14" s="198"/>
      <c r="H14" s="198"/>
      <c r="I14" s="198"/>
      <c r="J14" s="198"/>
      <c r="K14" s="198"/>
      <c r="L14" s="203"/>
      <c r="M14" s="203"/>
      <c r="N14" s="198"/>
      <c r="O14" s="198"/>
      <c r="P14" s="198"/>
    </row>
    <row r="15" spans="2:16" ht="15">
      <c r="B15" s="212" t="s">
        <v>210</v>
      </c>
      <c r="C15" s="215"/>
      <c r="D15" s="45" t="e">
        <f>C15/$C$22*100</f>
        <v>#DIV/0!</v>
      </c>
      <c r="E15" s="215"/>
      <c r="F15" s="45" t="e">
        <f>E15/$E$22*100</f>
        <v>#DIV/0!</v>
      </c>
      <c r="G15" s="44"/>
      <c r="H15" s="45" t="e">
        <f>G15/$G$22*100</f>
        <v>#DIV/0!</v>
      </c>
      <c r="I15" s="44"/>
      <c r="J15" s="45" t="e">
        <f>I15/$I$22*100</f>
        <v>#DIV/0!</v>
      </c>
      <c r="K15" s="44"/>
      <c r="L15" s="65" t="e">
        <f>K15/$K$22*100</f>
        <v>#DIV/0!</v>
      </c>
      <c r="M15" s="67"/>
      <c r="N15" s="45" t="e">
        <f>M15/M22*100</f>
        <v>#DIV/0!</v>
      </c>
      <c r="O15" s="44"/>
      <c r="P15" s="45" t="e">
        <f>O15/$O$22*100</f>
        <v>#DIV/0!</v>
      </c>
    </row>
    <row r="16" spans="2:16" ht="15">
      <c r="B16" s="212" t="s">
        <v>211</v>
      </c>
      <c r="C16" s="215"/>
      <c r="D16" s="45" t="e">
        <f>C16/$C$22*100</f>
        <v>#DIV/0!</v>
      </c>
      <c r="E16" s="215"/>
      <c r="F16" s="45" t="e">
        <f>E16/$E$22*100</f>
        <v>#DIV/0!</v>
      </c>
      <c r="G16" s="44"/>
      <c r="H16" s="45" t="e">
        <f>G16/$G$22*100</f>
        <v>#DIV/0!</v>
      </c>
      <c r="I16" s="44"/>
      <c r="J16" s="45" t="e">
        <f>I16/$I$22*100</f>
        <v>#DIV/0!</v>
      </c>
      <c r="K16" s="44"/>
      <c r="L16" s="65" t="e">
        <f>K16/$K$22*100</f>
        <v>#DIV/0!</v>
      </c>
      <c r="M16" s="67"/>
      <c r="N16" s="45" t="e">
        <f>M16/M22*100</f>
        <v>#DIV/0!</v>
      </c>
      <c r="O16" s="44"/>
      <c r="P16" s="45" t="e">
        <f>O16/$O$22*100</f>
        <v>#DIV/0!</v>
      </c>
    </row>
    <row r="17" spans="2:16" ht="15">
      <c r="B17" s="212"/>
      <c r="C17" s="215"/>
      <c r="D17" s="45"/>
      <c r="E17" s="215"/>
      <c r="F17" s="45"/>
      <c r="G17" s="44"/>
      <c r="H17" s="45"/>
      <c r="I17" s="44"/>
      <c r="J17" s="45"/>
      <c r="K17" s="44"/>
      <c r="L17" s="65"/>
      <c r="M17" s="67"/>
      <c r="N17" s="45"/>
      <c r="O17" s="44"/>
      <c r="P17" s="45"/>
    </row>
    <row r="18" spans="2:16" ht="15">
      <c r="B18" s="205" t="s">
        <v>212</v>
      </c>
      <c r="C18" s="215"/>
      <c r="D18" s="45" t="e">
        <f>C18/$C$22*100</f>
        <v>#DIV/0!</v>
      </c>
      <c r="E18" s="215"/>
      <c r="F18" s="45" t="e">
        <f>E18/$E$22*100</f>
        <v>#DIV/0!</v>
      </c>
      <c r="G18" s="44"/>
      <c r="H18" s="45" t="e">
        <f>G18/$G$22*100</f>
        <v>#DIV/0!</v>
      </c>
      <c r="I18" s="44"/>
      <c r="J18" s="45" t="e">
        <f>I18/$I$22*100</f>
        <v>#DIV/0!</v>
      </c>
      <c r="K18" s="44"/>
      <c r="L18" s="65" t="e">
        <f>K18/$K$22*100</f>
        <v>#DIV/0!</v>
      </c>
      <c r="M18" s="67"/>
      <c r="N18" s="45" t="e">
        <f>M18/M22*100</f>
        <v>#DIV/0!</v>
      </c>
      <c r="O18" s="44"/>
      <c r="P18" s="45" t="e">
        <f>O18/$O$22*100</f>
        <v>#DIV/0!</v>
      </c>
    </row>
    <row r="19" spans="2:16" ht="15">
      <c r="B19" s="201"/>
      <c r="C19" s="215"/>
      <c r="D19" s="45"/>
      <c r="E19" s="215"/>
      <c r="F19" s="198"/>
      <c r="G19" s="198"/>
      <c r="H19" s="198"/>
      <c r="I19" s="198"/>
      <c r="J19" s="198"/>
      <c r="K19" s="198"/>
      <c r="L19" s="203"/>
      <c r="M19" s="203"/>
      <c r="N19" s="198"/>
      <c r="O19" s="198"/>
      <c r="P19" s="198"/>
    </row>
    <row r="20" spans="2:16" ht="15">
      <c r="B20" s="213" t="s">
        <v>213</v>
      </c>
      <c r="C20" s="215"/>
      <c r="D20" s="45" t="e">
        <f>C20/$C$22*100</f>
        <v>#DIV/0!</v>
      </c>
      <c r="E20" s="215"/>
      <c r="F20" s="45" t="e">
        <f>E20/$E$22*100</f>
        <v>#DIV/0!</v>
      </c>
      <c r="G20" s="44"/>
      <c r="H20" s="45" t="e">
        <f>G20/$G$22*100</f>
        <v>#DIV/0!</v>
      </c>
      <c r="I20" s="44"/>
      <c r="J20" s="45" t="e">
        <f>I20/$I$22*100</f>
        <v>#DIV/0!</v>
      </c>
      <c r="K20" s="44"/>
      <c r="L20" s="65" t="e">
        <f>K20/$K$22*100</f>
        <v>#DIV/0!</v>
      </c>
      <c r="M20" s="67"/>
      <c r="N20" s="45" t="e">
        <f>M20/M22*100</f>
        <v>#DIV/0!</v>
      </c>
      <c r="O20" s="44"/>
      <c r="P20" s="45" t="e">
        <f>O20/$O$22*100</f>
        <v>#DIV/0!</v>
      </c>
    </row>
    <row r="21" spans="2:16" ht="24" customHeight="1">
      <c r="B21" s="206" t="s">
        <v>209</v>
      </c>
      <c r="C21" s="163"/>
      <c r="D21" s="42" t="e">
        <f>C21/$C$22*100</f>
        <v>#DIV/0!</v>
      </c>
      <c r="E21" s="163"/>
      <c r="F21" s="42" t="e">
        <f>E21/$E$22*100</f>
        <v>#DIV/0!</v>
      </c>
      <c r="G21" s="41"/>
      <c r="H21" s="42" t="e">
        <f>G21/$G$22*100</f>
        <v>#DIV/0!</v>
      </c>
      <c r="I21" s="41"/>
      <c r="J21" s="42" t="e">
        <f>I21/$I$22*100</f>
        <v>#DIV/0!</v>
      </c>
      <c r="K21" s="41"/>
      <c r="L21" s="69" t="e">
        <f>K21/$K$22*100</f>
        <v>#DIV/0!</v>
      </c>
      <c r="M21" s="207"/>
      <c r="N21" s="42" t="e">
        <f>M21/M$22*100</f>
        <v>#DIV/0!</v>
      </c>
      <c r="O21" s="41"/>
      <c r="P21" s="42" t="e">
        <f>O21/$O$22*100</f>
        <v>#DIV/0!</v>
      </c>
    </row>
    <row r="22" spans="2:16" ht="24" customHeight="1">
      <c r="B22" s="40" t="s">
        <v>102</v>
      </c>
      <c r="C22" s="163"/>
      <c r="D22" s="42" t="e">
        <f>C22/$C$22*100</f>
        <v>#DIV/0!</v>
      </c>
      <c r="E22" s="163"/>
      <c r="F22" s="42" t="e">
        <f>E22/$E$22*100</f>
        <v>#DIV/0!</v>
      </c>
      <c r="G22" s="41"/>
      <c r="H22" s="42" t="e">
        <f>G22/$G$22*100</f>
        <v>#DIV/0!</v>
      </c>
      <c r="I22" s="41"/>
      <c r="J22" s="42" t="e">
        <f>I22/$I$22*100</f>
        <v>#DIV/0!</v>
      </c>
      <c r="K22" s="41"/>
      <c r="L22" s="69" t="e">
        <f>K22/$K$22*100</f>
        <v>#DIV/0!</v>
      </c>
      <c r="M22" s="70"/>
      <c r="N22" s="42" t="e">
        <f>M22/M22*100</f>
        <v>#DIV/0!</v>
      </c>
      <c r="O22" s="41"/>
      <c r="P22" s="42" t="e">
        <f>O22/$O$22*100</f>
        <v>#DIV/0!</v>
      </c>
    </row>
    <row r="23" spans="2:16" ht="24" customHeight="1">
      <c r="B23" s="208"/>
      <c r="C23" s="210"/>
      <c r="D23" s="209"/>
      <c r="E23" s="210"/>
      <c r="F23" s="209"/>
      <c r="G23" s="99"/>
      <c r="H23" s="209"/>
      <c r="I23" s="99"/>
      <c r="J23" s="209"/>
      <c r="K23" s="99"/>
      <c r="L23" s="209"/>
      <c r="M23" s="210"/>
      <c r="N23" s="209"/>
      <c r="O23" s="99"/>
      <c r="P23" s="209"/>
    </row>
    <row r="24" spans="2:16" ht="15">
      <c r="B24" s="374" t="s">
        <v>260</v>
      </c>
      <c r="C24" s="374"/>
      <c r="D24" s="374"/>
      <c r="E24" s="374"/>
      <c r="F24" s="374"/>
      <c r="G24" s="374"/>
      <c r="H24" s="374"/>
      <c r="I24" s="374"/>
      <c r="J24" s="374"/>
      <c r="K24" s="374"/>
      <c r="L24" s="374"/>
      <c r="M24" s="374"/>
      <c r="N24" s="374"/>
      <c r="O24" s="374"/>
      <c r="P24" s="374"/>
    </row>
  </sheetData>
  <sheetProtection/>
  <mergeCells count="2">
    <mergeCell ref="B24:P24"/>
    <mergeCell ref="B5:B7"/>
  </mergeCells>
  <printOptions horizontalCentered="1"/>
  <pageMargins left="0" right="0" top="0.5" bottom="0.5" header="0.25" footer="0.25"/>
  <pageSetup fitToHeight="1" fitToWidth="1" horizontalDpi="600" verticalDpi="600" orientation="landscape" scale="82" r:id="rId1"/>
</worksheet>
</file>

<file path=xl/worksheets/sheet19.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selection activeCell="A1" sqref="A1"/>
    </sheetView>
  </sheetViews>
  <sheetFormatPr defaultColWidth="9.33203125" defaultRowHeight="12.75"/>
  <cols>
    <col min="1" max="1" width="3" style="1" customWidth="1"/>
    <col min="2" max="2" width="30.5" style="1" customWidth="1"/>
    <col min="3" max="3" width="11.16015625" style="1" bestFit="1" customWidth="1"/>
    <col min="4" max="4" width="8.16015625" style="1" bestFit="1" customWidth="1"/>
    <col min="5" max="5" width="11.16015625" style="1" bestFit="1" customWidth="1"/>
    <col min="6" max="6" width="9" style="1" customWidth="1"/>
    <col min="7" max="7" width="10.66015625" style="1" bestFit="1" customWidth="1"/>
    <col min="8" max="8" width="8.66015625" style="1" customWidth="1"/>
    <col min="9" max="9" width="10.66015625" style="1" bestFit="1" customWidth="1"/>
    <col min="10" max="10" width="7.83203125" style="1" customWidth="1"/>
    <col min="11" max="11" width="10.66015625" style="1" bestFit="1" customWidth="1"/>
    <col min="12" max="12" width="8.5" style="1" customWidth="1"/>
    <col min="13" max="13" width="10.66015625" style="1" bestFit="1" customWidth="1"/>
    <col min="14" max="14" width="8" style="1" customWidth="1"/>
    <col min="15" max="15" width="10.66015625" style="1" bestFit="1" customWidth="1"/>
    <col min="16" max="16" width="8.33203125" style="1" customWidth="1"/>
    <col min="17" max="16384" width="9.33203125" style="1" customWidth="1"/>
  </cols>
  <sheetData>
    <row r="1" spans="1:4" ht="15.75">
      <c r="A1" s="33" t="s">
        <v>170</v>
      </c>
      <c r="D1" s="19" t="s">
        <v>98</v>
      </c>
    </row>
    <row r="2" spans="2:16" ht="15">
      <c r="B2" s="35" t="s">
        <v>106</v>
      </c>
      <c r="C2" s="36"/>
      <c r="D2" s="36"/>
      <c r="E2" s="36"/>
      <c r="F2" s="36"/>
      <c r="G2" s="36"/>
      <c r="H2" s="36"/>
      <c r="I2" s="36"/>
      <c r="J2" s="36"/>
      <c r="K2" s="36"/>
      <c r="L2" s="36"/>
      <c r="M2" s="36"/>
      <c r="N2" s="36"/>
      <c r="O2" s="36"/>
      <c r="P2" s="36"/>
    </row>
    <row r="3" spans="2:16" ht="15.75">
      <c r="B3" s="37" t="s">
        <v>107</v>
      </c>
      <c r="C3" s="36"/>
      <c r="D3" s="36"/>
      <c r="E3" s="36"/>
      <c r="F3" s="36"/>
      <c r="G3" s="36"/>
      <c r="H3" s="36"/>
      <c r="I3" s="36"/>
      <c r="J3" s="36"/>
      <c r="K3" s="36"/>
      <c r="L3" s="36"/>
      <c r="M3" s="36"/>
      <c r="N3" s="36"/>
      <c r="O3" s="36"/>
      <c r="P3" s="36"/>
    </row>
    <row r="4" spans="2:16" ht="15">
      <c r="B4" s="35" t="s">
        <v>262</v>
      </c>
      <c r="C4" s="36"/>
      <c r="D4" s="36"/>
      <c r="E4" s="36"/>
      <c r="F4" s="36"/>
      <c r="G4" s="36"/>
      <c r="H4" s="36"/>
      <c r="I4" s="36"/>
      <c r="J4" s="36"/>
      <c r="K4" s="36"/>
      <c r="L4" s="36"/>
      <c r="M4" s="36"/>
      <c r="N4" s="36"/>
      <c r="O4" s="36"/>
      <c r="P4" s="36"/>
    </row>
    <row r="5" spans="2:16" ht="15">
      <c r="B5" s="316" t="s">
        <v>109</v>
      </c>
      <c r="C5" s="54" t="s">
        <v>108</v>
      </c>
      <c r="D5" s="55"/>
      <c r="E5" s="55"/>
      <c r="F5" s="55"/>
      <c r="G5" s="55"/>
      <c r="H5" s="55"/>
      <c r="I5" s="55"/>
      <c r="J5" s="55"/>
      <c r="K5" s="55"/>
      <c r="L5" s="56"/>
      <c r="M5" s="55"/>
      <c r="N5" s="57"/>
      <c r="O5" s="54" t="s">
        <v>44</v>
      </c>
      <c r="P5" s="57"/>
    </row>
    <row r="6" spans="2:16" ht="15.75">
      <c r="B6" s="376"/>
      <c r="C6" s="60" t="s">
        <v>45</v>
      </c>
      <c r="D6" s="59"/>
      <c r="E6" s="60" t="s">
        <v>46</v>
      </c>
      <c r="F6" s="59"/>
      <c r="G6" s="60" t="s">
        <v>47</v>
      </c>
      <c r="H6" s="59"/>
      <c r="I6" s="379" t="s">
        <v>110</v>
      </c>
      <c r="J6" s="380"/>
      <c r="K6" s="60" t="s">
        <v>49</v>
      </c>
      <c r="L6" s="59"/>
      <c r="M6" s="61" t="s">
        <v>53</v>
      </c>
      <c r="N6" s="59"/>
      <c r="O6" s="60" t="s">
        <v>51</v>
      </c>
      <c r="P6" s="59"/>
    </row>
    <row r="7" spans="2:16" ht="15">
      <c r="B7" s="377"/>
      <c r="C7" s="98" t="s">
        <v>21</v>
      </c>
      <c r="D7" s="63" t="s">
        <v>52</v>
      </c>
      <c r="E7" s="98" t="s">
        <v>21</v>
      </c>
      <c r="F7" s="63" t="s">
        <v>52</v>
      </c>
      <c r="G7" s="98" t="s">
        <v>21</v>
      </c>
      <c r="H7" s="63" t="s">
        <v>52</v>
      </c>
      <c r="I7" s="98" t="s">
        <v>21</v>
      </c>
      <c r="J7" s="63" t="s">
        <v>52</v>
      </c>
      <c r="K7" s="98" t="s">
        <v>21</v>
      </c>
      <c r="L7" s="63" t="s">
        <v>52</v>
      </c>
      <c r="M7" s="98" t="s">
        <v>21</v>
      </c>
      <c r="N7" s="63" t="s">
        <v>52</v>
      </c>
      <c r="O7" s="98" t="s">
        <v>21</v>
      </c>
      <c r="P7" s="63" t="s">
        <v>52</v>
      </c>
    </row>
    <row r="8" spans="2:16" ht="33" customHeight="1">
      <c r="B8" s="81" t="s">
        <v>111</v>
      </c>
      <c r="C8" s="99"/>
      <c r="D8" s="45" t="e">
        <f aca="true" t="shared" si="0" ref="D8:D20">C8/$C$20*100</f>
        <v>#DIV/0!</v>
      </c>
      <c r="E8" s="99"/>
      <c r="F8" s="45" t="e">
        <f aca="true" t="shared" si="1" ref="F8:F20">E8/$E$20*100</f>
        <v>#DIV/0!</v>
      </c>
      <c r="G8" s="99"/>
      <c r="H8" s="45" t="e">
        <f aca="true" t="shared" si="2" ref="H8:H20">G8/$G$20*100</f>
        <v>#DIV/0!</v>
      </c>
      <c r="I8" s="99"/>
      <c r="J8" s="45" t="e">
        <f aca="true" t="shared" si="3" ref="J8:J14">I8/$I$20*100</f>
        <v>#DIV/0!</v>
      </c>
      <c r="K8" s="99"/>
      <c r="L8" s="45" t="e">
        <f aca="true" t="shared" si="4" ref="L8:L20">K8/$K$20*100</f>
        <v>#DIV/0!</v>
      </c>
      <c r="M8" s="99"/>
      <c r="N8" s="94" t="e">
        <f>M8/M$20*100</f>
        <v>#DIV/0!</v>
      </c>
      <c r="O8" s="99"/>
      <c r="P8" s="45" t="e">
        <f aca="true" t="shared" si="5" ref="P8:P20">O8/$O$20*100</f>
        <v>#DIV/0!</v>
      </c>
    </row>
    <row r="9" spans="2:16" ht="19.5" customHeight="1">
      <c r="B9" s="43" t="s">
        <v>112</v>
      </c>
      <c r="C9" s="99"/>
      <c r="D9" s="45" t="e">
        <f t="shared" si="0"/>
        <v>#DIV/0!</v>
      </c>
      <c r="E9" s="99"/>
      <c r="F9" s="45" t="e">
        <f t="shared" si="1"/>
        <v>#DIV/0!</v>
      </c>
      <c r="G9" s="99"/>
      <c r="H9" s="45" t="e">
        <f t="shared" si="2"/>
        <v>#DIV/0!</v>
      </c>
      <c r="I9" s="99"/>
      <c r="J9" s="45" t="e">
        <f t="shared" si="3"/>
        <v>#DIV/0!</v>
      </c>
      <c r="K9" s="99"/>
      <c r="L9" s="45" t="e">
        <f t="shared" si="4"/>
        <v>#DIV/0!</v>
      </c>
      <c r="M9" s="99"/>
      <c r="N9" s="94" t="e">
        <f>M9/M$20*100</f>
        <v>#DIV/0!</v>
      </c>
      <c r="O9" s="99"/>
      <c r="P9" s="45" t="e">
        <f t="shared" si="5"/>
        <v>#DIV/0!</v>
      </c>
    </row>
    <row r="10" spans="2:16" ht="19.5" customHeight="1">
      <c r="B10" s="43" t="s">
        <v>155</v>
      </c>
      <c r="C10" s="99"/>
      <c r="D10" s="45" t="e">
        <f t="shared" si="0"/>
        <v>#DIV/0!</v>
      </c>
      <c r="E10" s="99"/>
      <c r="F10" s="45" t="e">
        <f t="shared" si="1"/>
        <v>#DIV/0!</v>
      </c>
      <c r="G10" s="99"/>
      <c r="H10" s="45" t="e">
        <f t="shared" si="2"/>
        <v>#DIV/0!</v>
      </c>
      <c r="I10" s="99"/>
      <c r="J10" s="45" t="e">
        <f t="shared" si="3"/>
        <v>#DIV/0!</v>
      </c>
      <c r="K10" s="99"/>
      <c r="L10" s="45" t="e">
        <f t="shared" si="4"/>
        <v>#DIV/0!</v>
      </c>
      <c r="M10" s="189"/>
      <c r="N10" s="94" t="e">
        <f aca="true" t="shared" si="6" ref="N10:N18">M10/M$20*100</f>
        <v>#DIV/0!</v>
      </c>
      <c r="O10" s="99"/>
      <c r="P10" s="45" t="e">
        <f t="shared" si="5"/>
        <v>#DIV/0!</v>
      </c>
    </row>
    <row r="11" spans="2:16" ht="21" customHeight="1">
      <c r="B11" s="81" t="s">
        <v>157</v>
      </c>
      <c r="C11" s="99"/>
      <c r="D11" s="45" t="e">
        <f t="shared" si="0"/>
        <v>#DIV/0!</v>
      </c>
      <c r="E11" s="99"/>
      <c r="F11" s="45" t="e">
        <f t="shared" si="1"/>
        <v>#DIV/0!</v>
      </c>
      <c r="G11" s="99"/>
      <c r="H11" s="45" t="e">
        <f t="shared" si="2"/>
        <v>#DIV/0!</v>
      </c>
      <c r="I11" s="99"/>
      <c r="J11" s="45" t="e">
        <f t="shared" si="3"/>
        <v>#DIV/0!</v>
      </c>
      <c r="K11" s="99"/>
      <c r="L11" s="45" t="e">
        <f t="shared" si="4"/>
        <v>#DIV/0!</v>
      </c>
      <c r="M11" s="99"/>
      <c r="N11" s="94" t="e">
        <f t="shared" si="6"/>
        <v>#DIV/0!</v>
      </c>
      <c r="O11" s="99"/>
      <c r="P11" s="45" t="e">
        <f t="shared" si="5"/>
        <v>#DIV/0!</v>
      </c>
    </row>
    <row r="12" spans="2:16" ht="29.25" customHeight="1">
      <c r="B12" s="81" t="s">
        <v>142</v>
      </c>
      <c r="C12" s="99"/>
      <c r="D12" s="45" t="e">
        <f t="shared" si="0"/>
        <v>#DIV/0!</v>
      </c>
      <c r="E12" s="99"/>
      <c r="F12" s="45" t="e">
        <f t="shared" si="1"/>
        <v>#DIV/0!</v>
      </c>
      <c r="G12" s="99"/>
      <c r="H12" s="45" t="e">
        <f t="shared" si="2"/>
        <v>#DIV/0!</v>
      </c>
      <c r="I12" s="99"/>
      <c r="J12" s="45" t="e">
        <f t="shared" si="3"/>
        <v>#DIV/0!</v>
      </c>
      <c r="K12" s="99"/>
      <c r="L12" s="45" t="e">
        <f t="shared" si="4"/>
        <v>#DIV/0!</v>
      </c>
      <c r="M12" s="187"/>
      <c r="N12" s="94" t="e">
        <f t="shared" si="6"/>
        <v>#DIV/0!</v>
      </c>
      <c r="O12" s="99"/>
      <c r="P12" s="45" t="e">
        <f t="shared" si="5"/>
        <v>#DIV/0!</v>
      </c>
    </row>
    <row r="13" spans="2:16" ht="19.5" customHeight="1">
      <c r="B13" s="43" t="s">
        <v>114</v>
      </c>
      <c r="C13" s="99"/>
      <c r="D13" s="45" t="e">
        <f t="shared" si="0"/>
        <v>#DIV/0!</v>
      </c>
      <c r="E13" s="99"/>
      <c r="F13" s="45" t="e">
        <f t="shared" si="1"/>
        <v>#DIV/0!</v>
      </c>
      <c r="G13" s="99"/>
      <c r="H13" s="45" t="e">
        <f t="shared" si="2"/>
        <v>#DIV/0!</v>
      </c>
      <c r="I13" s="99"/>
      <c r="J13" s="45" t="e">
        <f t="shared" si="3"/>
        <v>#DIV/0!</v>
      </c>
      <c r="K13" s="99"/>
      <c r="L13" s="45" t="e">
        <f t="shared" si="4"/>
        <v>#DIV/0!</v>
      </c>
      <c r="M13" s="188"/>
      <c r="N13" s="94" t="e">
        <f t="shared" si="6"/>
        <v>#DIV/0!</v>
      </c>
      <c r="O13" s="99"/>
      <c r="P13" s="45" t="e">
        <f t="shared" si="5"/>
        <v>#DIV/0!</v>
      </c>
    </row>
    <row r="14" spans="2:16" ht="19.5" customHeight="1">
      <c r="B14" s="43" t="s">
        <v>115</v>
      </c>
      <c r="C14" s="99"/>
      <c r="D14" s="45" t="e">
        <f t="shared" si="0"/>
        <v>#DIV/0!</v>
      </c>
      <c r="E14" s="99"/>
      <c r="F14" s="45" t="e">
        <f t="shared" si="1"/>
        <v>#DIV/0!</v>
      </c>
      <c r="G14" s="99"/>
      <c r="H14" s="45" t="e">
        <f t="shared" si="2"/>
        <v>#DIV/0!</v>
      </c>
      <c r="I14" s="99"/>
      <c r="J14" s="45" t="e">
        <f t="shared" si="3"/>
        <v>#DIV/0!</v>
      </c>
      <c r="K14" s="99"/>
      <c r="L14" s="45" t="e">
        <f t="shared" si="4"/>
        <v>#DIV/0!</v>
      </c>
      <c r="M14" s="187"/>
      <c r="N14" s="94" t="e">
        <f t="shared" si="6"/>
        <v>#DIV/0!</v>
      </c>
      <c r="O14" s="99"/>
      <c r="P14" s="45" t="e">
        <f t="shared" si="5"/>
        <v>#DIV/0!</v>
      </c>
    </row>
    <row r="15" spans="2:16" ht="19.5" customHeight="1">
      <c r="B15" s="43" t="s">
        <v>116</v>
      </c>
      <c r="C15" s="99"/>
      <c r="D15" s="45" t="e">
        <f t="shared" si="0"/>
        <v>#DIV/0!</v>
      </c>
      <c r="E15" s="99"/>
      <c r="F15" s="45" t="e">
        <f t="shared" si="1"/>
        <v>#DIV/0!</v>
      </c>
      <c r="G15" s="99"/>
      <c r="H15" s="45" t="e">
        <f t="shared" si="2"/>
        <v>#DIV/0!</v>
      </c>
      <c r="I15" s="99"/>
      <c r="J15" s="45" t="e">
        <f aca="true" t="shared" si="7" ref="J15:J20">I15/$I$20*100</f>
        <v>#DIV/0!</v>
      </c>
      <c r="K15" s="99"/>
      <c r="L15" s="45" t="e">
        <f t="shared" si="4"/>
        <v>#DIV/0!</v>
      </c>
      <c r="M15" s="99"/>
      <c r="N15" s="94" t="e">
        <f t="shared" si="6"/>
        <v>#DIV/0!</v>
      </c>
      <c r="O15" s="99"/>
      <c r="P15" s="45" t="e">
        <f t="shared" si="5"/>
        <v>#DIV/0!</v>
      </c>
    </row>
    <row r="16" spans="2:16" ht="31.5" customHeight="1">
      <c r="B16" s="81" t="s">
        <v>113</v>
      </c>
      <c r="C16" s="99"/>
      <c r="D16" s="45" t="e">
        <f t="shared" si="0"/>
        <v>#DIV/0!</v>
      </c>
      <c r="E16" s="99"/>
      <c r="F16" s="45" t="e">
        <f t="shared" si="1"/>
        <v>#DIV/0!</v>
      </c>
      <c r="G16" s="99"/>
      <c r="H16" s="45" t="e">
        <f t="shared" si="2"/>
        <v>#DIV/0!</v>
      </c>
      <c r="I16" s="99"/>
      <c r="J16" s="45" t="e">
        <f t="shared" si="7"/>
        <v>#DIV/0!</v>
      </c>
      <c r="K16" s="99"/>
      <c r="L16" s="45" t="e">
        <f t="shared" si="4"/>
        <v>#DIV/0!</v>
      </c>
      <c r="M16" s="189"/>
      <c r="N16" s="94" t="e">
        <f t="shared" si="6"/>
        <v>#DIV/0!</v>
      </c>
      <c r="O16" s="99"/>
      <c r="P16" s="45" t="e">
        <f t="shared" si="5"/>
        <v>#DIV/0!</v>
      </c>
    </row>
    <row r="17" spans="2:16" ht="19.5" customHeight="1">
      <c r="B17" s="81" t="s">
        <v>169</v>
      </c>
      <c r="C17" s="99"/>
      <c r="D17" s="45" t="e">
        <f t="shared" si="0"/>
        <v>#DIV/0!</v>
      </c>
      <c r="E17" s="99"/>
      <c r="F17" s="45" t="e">
        <f t="shared" si="1"/>
        <v>#DIV/0!</v>
      </c>
      <c r="G17" s="99"/>
      <c r="H17" s="45" t="e">
        <f t="shared" si="2"/>
        <v>#DIV/0!</v>
      </c>
      <c r="I17" s="99"/>
      <c r="J17" s="45" t="e">
        <f t="shared" si="7"/>
        <v>#DIV/0!</v>
      </c>
      <c r="K17" s="99"/>
      <c r="L17" s="45" t="e">
        <f t="shared" si="4"/>
        <v>#DIV/0!</v>
      </c>
      <c r="M17" s="189"/>
      <c r="N17" s="94" t="e">
        <f t="shared" si="6"/>
        <v>#DIV/0!</v>
      </c>
      <c r="O17" s="99"/>
      <c r="P17" s="45" t="e">
        <f t="shared" si="5"/>
        <v>#DIV/0!</v>
      </c>
    </row>
    <row r="18" spans="2:16" ht="47.25" customHeight="1">
      <c r="B18" s="100" t="s">
        <v>126</v>
      </c>
      <c r="C18" s="99"/>
      <c r="D18" s="45" t="e">
        <f t="shared" si="0"/>
        <v>#DIV/0!</v>
      </c>
      <c r="E18" s="99"/>
      <c r="F18" s="45" t="e">
        <f t="shared" si="1"/>
        <v>#DIV/0!</v>
      </c>
      <c r="G18" s="99"/>
      <c r="H18" s="45" t="e">
        <f t="shared" si="2"/>
        <v>#DIV/0!</v>
      </c>
      <c r="I18" s="99"/>
      <c r="J18" s="45" t="e">
        <f t="shared" si="7"/>
        <v>#DIV/0!</v>
      </c>
      <c r="K18" s="99"/>
      <c r="L18" s="45" t="e">
        <f t="shared" si="4"/>
        <v>#DIV/0!</v>
      </c>
      <c r="M18" s="189"/>
      <c r="N18" s="94" t="e">
        <f t="shared" si="6"/>
        <v>#DIV/0!</v>
      </c>
      <c r="O18" s="99"/>
      <c r="P18" s="45" t="e">
        <f t="shared" si="5"/>
        <v>#DIV/0!</v>
      </c>
    </row>
    <row r="19" spans="2:16" ht="19.5" customHeight="1">
      <c r="B19" s="101" t="s">
        <v>141</v>
      </c>
      <c r="C19" s="99"/>
      <c r="D19" s="45" t="e">
        <f t="shared" si="0"/>
        <v>#DIV/0!</v>
      </c>
      <c r="E19" s="99"/>
      <c r="F19" s="45" t="e">
        <f t="shared" si="1"/>
        <v>#DIV/0!</v>
      </c>
      <c r="G19" s="99"/>
      <c r="H19" s="45" t="e">
        <f t="shared" si="2"/>
        <v>#DIV/0!</v>
      </c>
      <c r="I19" s="99"/>
      <c r="J19" s="45" t="e">
        <f t="shared" si="7"/>
        <v>#DIV/0!</v>
      </c>
      <c r="K19" s="99"/>
      <c r="L19" s="45" t="e">
        <f t="shared" si="4"/>
        <v>#DIV/0!</v>
      </c>
      <c r="M19" s="99"/>
      <c r="N19" s="45" t="e">
        <f>M19/M20*100</f>
        <v>#DIV/0!</v>
      </c>
      <c r="O19" s="99"/>
      <c r="P19" s="45" t="e">
        <f t="shared" si="5"/>
        <v>#DIV/0!</v>
      </c>
    </row>
    <row r="20" spans="2:16" ht="19.5" customHeight="1">
      <c r="B20" s="40" t="s">
        <v>102</v>
      </c>
      <c r="C20" s="102"/>
      <c r="D20" s="42" t="e">
        <f t="shared" si="0"/>
        <v>#DIV/0!</v>
      </c>
      <c r="E20" s="102"/>
      <c r="F20" s="42" t="e">
        <f t="shared" si="1"/>
        <v>#DIV/0!</v>
      </c>
      <c r="G20" s="102"/>
      <c r="H20" s="42" t="e">
        <f t="shared" si="2"/>
        <v>#DIV/0!</v>
      </c>
      <c r="I20" s="102"/>
      <c r="J20" s="42" t="e">
        <f t="shared" si="7"/>
        <v>#DIV/0!</v>
      </c>
      <c r="K20" s="102"/>
      <c r="L20" s="42" t="e">
        <f t="shared" si="4"/>
        <v>#DIV/0!</v>
      </c>
      <c r="M20" s="102"/>
      <c r="N20" s="42" t="e">
        <f>M20/M20*100</f>
        <v>#DIV/0!</v>
      </c>
      <c r="O20" s="102"/>
      <c r="P20" s="42" t="e">
        <f t="shared" si="5"/>
        <v>#DIV/0!</v>
      </c>
    </row>
    <row r="21" spans="2:16" ht="36" customHeight="1">
      <c r="B21" s="312" t="s">
        <v>143</v>
      </c>
      <c r="C21" s="312"/>
      <c r="D21" s="312"/>
      <c r="E21" s="312"/>
      <c r="F21" s="312"/>
      <c r="G21" s="312"/>
      <c r="H21" s="312"/>
      <c r="I21" s="312"/>
      <c r="J21" s="312"/>
      <c r="K21" s="312"/>
      <c r="L21" s="312"/>
      <c r="M21" s="312"/>
      <c r="N21" s="312"/>
      <c r="O21" s="312"/>
      <c r="P21" s="312"/>
    </row>
    <row r="22" spans="2:16" ht="21" customHeight="1">
      <c r="B22" s="314" t="s">
        <v>133</v>
      </c>
      <c r="C22" s="315"/>
      <c r="D22" s="315"/>
      <c r="E22" s="315"/>
      <c r="F22" s="315"/>
      <c r="G22" s="315"/>
      <c r="H22" s="315"/>
      <c r="I22" s="315"/>
      <c r="J22" s="315"/>
      <c r="K22" s="315"/>
      <c r="L22" s="315"/>
      <c r="M22" s="315"/>
      <c r="N22" s="315"/>
      <c r="O22" s="315"/>
      <c r="P22" s="315"/>
    </row>
    <row r="23" spans="2:16" s="30" customFormat="1" ht="19.5" customHeight="1">
      <c r="B23" s="378" t="s">
        <v>260</v>
      </c>
      <c r="C23" s="345"/>
      <c r="D23" s="345"/>
      <c r="E23" s="345"/>
      <c r="F23" s="345"/>
      <c r="G23" s="345"/>
      <c r="H23" s="345"/>
      <c r="I23" s="345"/>
      <c r="J23" s="345"/>
      <c r="K23" s="345"/>
      <c r="L23" s="345"/>
      <c r="M23" s="345"/>
      <c r="N23" s="345"/>
      <c r="O23" s="345"/>
      <c r="P23" s="345"/>
    </row>
    <row r="26" ht="12.75">
      <c r="B26" s="19" t="s">
        <v>98</v>
      </c>
    </row>
    <row r="27" ht="12.75">
      <c r="B27" s="1" t="s">
        <v>152</v>
      </c>
    </row>
    <row r="30" ht="12.75">
      <c r="B30"/>
    </row>
    <row r="31" ht="12.75">
      <c r="B31"/>
    </row>
    <row r="32" ht="12.75">
      <c r="B32"/>
    </row>
    <row r="33" ht="12.75">
      <c r="B33"/>
    </row>
  </sheetData>
  <sheetProtection/>
  <mergeCells count="5">
    <mergeCell ref="B21:P21"/>
    <mergeCell ref="B22:P22"/>
    <mergeCell ref="B5:B7"/>
    <mergeCell ref="B23:P23"/>
    <mergeCell ref="I6:J6"/>
  </mergeCells>
  <printOptions horizontalCentered="1"/>
  <pageMargins left="0" right="0" top="0.5" bottom="0.5" header="0.25" footer="0.25"/>
  <pageSetup fitToHeight="1" fitToWidth="1" horizontalDpi="600" verticalDpi="600" orientation="landscape" scale="92" r:id="rId1"/>
</worksheet>
</file>

<file path=xl/worksheets/sheet2.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33203125" defaultRowHeight="12.75"/>
  <cols>
    <col min="1" max="1" width="5.66015625" style="1" customWidth="1"/>
    <col min="2" max="2" width="57.5" style="1" customWidth="1"/>
    <col min="3" max="3" width="12" style="1" bestFit="1" customWidth="1"/>
    <col min="4" max="4" width="16.83203125" style="1" customWidth="1"/>
    <col min="5" max="5" width="11.83203125" style="1" bestFit="1" customWidth="1"/>
    <col min="6" max="6" width="12.5" style="1" bestFit="1" customWidth="1"/>
    <col min="7" max="7" width="11.66015625" style="1" customWidth="1"/>
    <col min="8" max="16384" width="9.33203125" style="1" customWidth="1"/>
  </cols>
  <sheetData>
    <row r="1" ht="15.75">
      <c r="A1" s="33"/>
    </row>
    <row r="2" spans="2:3" ht="15.75">
      <c r="B2" s="71" t="s">
        <v>324</v>
      </c>
      <c r="C2" s="36"/>
    </row>
    <row r="3" spans="2:3" ht="19.5" customHeight="1">
      <c r="B3" s="149" t="s">
        <v>7</v>
      </c>
      <c r="C3" s="150">
        <v>114460</v>
      </c>
    </row>
    <row r="4" spans="2:7" ht="19.5" customHeight="1">
      <c r="B4" s="149" t="s">
        <v>8</v>
      </c>
      <c r="C4" s="151">
        <v>313.6</v>
      </c>
      <c r="F4" s="193"/>
      <c r="G4" s="18"/>
    </row>
    <row r="5" spans="2:3" ht="19.5" customHeight="1">
      <c r="B5" s="149" t="s">
        <v>162</v>
      </c>
      <c r="C5" s="151">
        <v>11.6</v>
      </c>
    </row>
    <row r="6" spans="2:3" ht="19.5" customHeight="1">
      <c r="B6" s="149" t="s">
        <v>163</v>
      </c>
      <c r="C6" s="151">
        <v>60.6</v>
      </c>
    </row>
    <row r="7" spans="2:5" ht="19.5" customHeight="1">
      <c r="B7" s="149" t="s">
        <v>164</v>
      </c>
      <c r="C7" s="151">
        <v>38.7</v>
      </c>
      <c r="E7" s="18"/>
    </row>
    <row r="8" spans="2:3" ht="19.5" customHeight="1">
      <c r="B8" s="149" t="s">
        <v>9</v>
      </c>
      <c r="C8" s="150">
        <v>9592</v>
      </c>
    </row>
    <row r="9" spans="2:3" ht="19.5" customHeight="1">
      <c r="B9" s="149" t="s">
        <v>165</v>
      </c>
      <c r="C9" s="151">
        <v>83.8</v>
      </c>
    </row>
    <row r="10" spans="2:3" ht="19.5" customHeight="1">
      <c r="B10" s="149" t="s">
        <v>166</v>
      </c>
      <c r="C10" s="152">
        <v>28</v>
      </c>
    </row>
    <row r="11" spans="2:3" ht="19.5" customHeight="1">
      <c r="B11" s="149" t="s">
        <v>10</v>
      </c>
      <c r="C11" s="150">
        <v>1500</v>
      </c>
    </row>
    <row r="12" spans="2:3" ht="19.5" customHeight="1">
      <c r="B12" s="149" t="s">
        <v>167</v>
      </c>
      <c r="C12" s="151">
        <v>13.1</v>
      </c>
    </row>
    <row r="13" spans="2:3" ht="19.5" customHeight="1">
      <c r="B13" s="149" t="s">
        <v>11</v>
      </c>
      <c r="C13" s="171">
        <v>2050</v>
      </c>
    </row>
    <row r="14" spans="2:3" ht="19.5" customHeight="1">
      <c r="B14" s="149" t="s">
        <v>12</v>
      </c>
      <c r="C14" s="171">
        <v>42</v>
      </c>
    </row>
    <row r="15" spans="2:6" ht="19.5" customHeight="1">
      <c r="B15" s="149" t="s">
        <v>13</v>
      </c>
      <c r="C15" s="311" t="s">
        <v>63</v>
      </c>
      <c r="E15" s="25"/>
      <c r="F15" s="25"/>
    </row>
    <row r="16" spans="2:6" ht="19.5" customHeight="1">
      <c r="B16" s="149" t="s">
        <v>14</v>
      </c>
      <c r="C16" s="190">
        <v>105.8</v>
      </c>
      <c r="E16" s="18"/>
      <c r="F16" s="20"/>
    </row>
    <row r="17" spans="2:3" ht="19.5" customHeight="1">
      <c r="B17" s="149" t="s">
        <v>15</v>
      </c>
      <c r="C17" s="152">
        <v>594</v>
      </c>
    </row>
    <row r="18" spans="2:3" ht="27.75" customHeight="1">
      <c r="B18" s="312" t="s">
        <v>323</v>
      </c>
      <c r="C18" s="313"/>
    </row>
    <row r="19" spans="2:3" ht="12.75">
      <c r="B19" s="28"/>
      <c r="C19"/>
    </row>
    <row r="20" ht="12.75">
      <c r="B20" s="28"/>
    </row>
  </sheetData>
  <sheetProtection/>
  <mergeCells count="1">
    <mergeCell ref="B18:C18"/>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R28"/>
  <sheetViews>
    <sheetView zoomScalePageLayoutView="0" workbookViewId="0" topLeftCell="A1">
      <selection activeCell="A1" sqref="A1"/>
    </sheetView>
  </sheetViews>
  <sheetFormatPr defaultColWidth="9.33203125" defaultRowHeight="12.75"/>
  <cols>
    <col min="1" max="1" width="5" style="34" customWidth="1"/>
    <col min="2" max="2" width="40.33203125" style="34" customWidth="1"/>
    <col min="3" max="3" width="11.16015625" style="34" bestFit="1" customWidth="1"/>
    <col min="4" max="4" width="8.33203125" style="34" customWidth="1"/>
    <col min="5" max="5" width="11.16015625" style="34" bestFit="1" customWidth="1"/>
    <col min="6" max="6" width="8.83203125" style="34" customWidth="1"/>
    <col min="7" max="7" width="10.66015625" style="34" bestFit="1" customWidth="1"/>
    <col min="8" max="8" width="8.16015625" style="34" customWidth="1"/>
    <col min="9" max="9" width="10.66015625" style="34" bestFit="1" customWidth="1"/>
    <col min="10" max="10" width="7.83203125" style="34" customWidth="1"/>
    <col min="11" max="11" width="10.66015625" style="34" bestFit="1" customWidth="1"/>
    <col min="12" max="12" width="8.16015625" style="34" customWidth="1"/>
    <col min="13" max="13" width="10.66015625" style="34" bestFit="1" customWidth="1"/>
    <col min="14" max="14" width="8.16015625" style="34" customWidth="1"/>
    <col min="15" max="15" width="10.66015625" style="34" bestFit="1" customWidth="1"/>
    <col min="16" max="16" width="8.16015625" style="34" customWidth="1"/>
    <col min="17" max="17" width="10.66015625" style="34" bestFit="1" customWidth="1"/>
    <col min="18" max="18" width="9.5" style="34" customWidth="1"/>
    <col min="19" max="16384" width="9.33203125" style="34" customWidth="1"/>
  </cols>
  <sheetData>
    <row r="1" ht="15.75">
      <c r="A1" s="33"/>
    </row>
    <row r="2" spans="2:18" ht="15">
      <c r="B2" s="35" t="s">
        <v>117</v>
      </c>
      <c r="C2" s="36"/>
      <c r="D2" s="36"/>
      <c r="E2" s="36"/>
      <c r="F2" s="36"/>
      <c r="G2" s="36"/>
      <c r="H2" s="36"/>
      <c r="I2" s="36"/>
      <c r="J2" s="36"/>
      <c r="K2" s="36"/>
      <c r="L2" s="36"/>
      <c r="M2" s="36"/>
      <c r="N2" s="36"/>
      <c r="O2" s="36"/>
      <c r="P2" s="36"/>
      <c r="Q2" s="36"/>
      <c r="R2" s="36"/>
    </row>
    <row r="3" spans="2:18" ht="15.75">
      <c r="B3" s="37" t="s">
        <v>185</v>
      </c>
      <c r="C3" s="36"/>
      <c r="D3" s="36"/>
      <c r="E3" s="36"/>
      <c r="F3" s="36"/>
      <c r="G3" s="36"/>
      <c r="H3" s="36"/>
      <c r="I3" s="36"/>
      <c r="J3" s="36"/>
      <c r="K3" s="36"/>
      <c r="L3" s="36"/>
      <c r="M3" s="36"/>
      <c r="N3" s="36"/>
      <c r="O3" s="36"/>
      <c r="P3" s="36"/>
      <c r="Q3" s="36"/>
      <c r="R3" s="36"/>
    </row>
    <row r="4" spans="2:18" ht="15">
      <c r="B4" s="35" t="s">
        <v>315</v>
      </c>
      <c r="C4" s="36"/>
      <c r="D4" s="36"/>
      <c r="E4" s="36"/>
      <c r="F4" s="36"/>
      <c r="G4" s="36"/>
      <c r="H4" s="36"/>
      <c r="I4" s="36"/>
      <c r="J4" s="36"/>
      <c r="K4" s="36"/>
      <c r="L4" s="36"/>
      <c r="M4" s="36"/>
      <c r="N4" s="36"/>
      <c r="O4" s="36"/>
      <c r="P4" s="36"/>
      <c r="Q4" s="36"/>
      <c r="R4" s="36"/>
    </row>
    <row r="5" spans="2:18" ht="15">
      <c r="B5" s="369" t="s">
        <v>279</v>
      </c>
      <c r="C5" s="54" t="s">
        <v>43</v>
      </c>
      <c r="D5" s="55"/>
      <c r="E5" s="55"/>
      <c r="F5" s="55"/>
      <c r="G5" s="55"/>
      <c r="H5" s="55"/>
      <c r="I5" s="55"/>
      <c r="J5" s="55"/>
      <c r="K5" s="55"/>
      <c r="L5" s="56"/>
      <c r="M5" s="55"/>
      <c r="N5" s="57"/>
      <c r="O5" s="363" t="s">
        <v>44</v>
      </c>
      <c r="P5" s="364"/>
      <c r="Q5" s="364"/>
      <c r="R5" s="365"/>
    </row>
    <row r="6" spans="2:18" ht="15">
      <c r="B6" s="381"/>
      <c r="C6" s="58" t="s">
        <v>45</v>
      </c>
      <c r="D6" s="84"/>
      <c r="E6" s="60" t="s">
        <v>46</v>
      </c>
      <c r="F6" s="84"/>
      <c r="G6" s="60" t="s">
        <v>47</v>
      </c>
      <c r="H6" s="84"/>
      <c r="I6" s="60" t="s">
        <v>48</v>
      </c>
      <c r="J6" s="84"/>
      <c r="K6" s="60" t="s">
        <v>91</v>
      </c>
      <c r="L6" s="84"/>
      <c r="M6" s="384" t="s">
        <v>53</v>
      </c>
      <c r="N6" s="385"/>
      <c r="O6" s="85" t="s">
        <v>284</v>
      </c>
      <c r="P6" s="84"/>
      <c r="Q6" s="60" t="s">
        <v>51</v>
      </c>
      <c r="R6" s="59"/>
    </row>
    <row r="7" spans="2:18" ht="15">
      <c r="B7" s="382"/>
      <c r="C7" s="86" t="s">
        <v>21</v>
      </c>
      <c r="D7" s="87" t="s">
        <v>52</v>
      </c>
      <c r="E7" s="86" t="s">
        <v>21</v>
      </c>
      <c r="F7" s="87" t="s">
        <v>52</v>
      </c>
      <c r="G7" s="86" t="s">
        <v>21</v>
      </c>
      <c r="H7" s="87" t="s">
        <v>52</v>
      </c>
      <c r="I7" s="86" t="s">
        <v>21</v>
      </c>
      <c r="J7" s="87" t="s">
        <v>52</v>
      </c>
      <c r="K7" s="86" t="s">
        <v>21</v>
      </c>
      <c r="L7" s="88" t="s">
        <v>52</v>
      </c>
      <c r="M7" s="89" t="s">
        <v>21</v>
      </c>
      <c r="N7" s="87" t="s">
        <v>52</v>
      </c>
      <c r="O7" s="87" t="s">
        <v>21</v>
      </c>
      <c r="P7" s="87" t="s">
        <v>52</v>
      </c>
      <c r="Q7" s="86" t="s">
        <v>21</v>
      </c>
      <c r="R7" s="63" t="s">
        <v>52</v>
      </c>
    </row>
    <row r="8" spans="2:18" ht="15.75">
      <c r="B8" s="256" t="s">
        <v>223</v>
      </c>
      <c r="C8" s="194"/>
      <c r="D8" s="195"/>
      <c r="E8" s="194"/>
      <c r="F8" s="195"/>
      <c r="G8" s="194"/>
      <c r="H8" s="195"/>
      <c r="I8" s="194"/>
      <c r="J8" s="195"/>
      <c r="K8" s="194"/>
      <c r="L8" s="196"/>
      <c r="M8" s="197"/>
      <c r="N8" s="195"/>
      <c r="O8" s="195"/>
      <c r="P8" s="195"/>
      <c r="Q8" s="194"/>
      <c r="R8" s="198"/>
    </row>
    <row r="9" spans="2:18" ht="15">
      <c r="B9" s="205" t="s">
        <v>171</v>
      </c>
      <c r="C9" s="194"/>
      <c r="D9" s="195"/>
      <c r="E9" s="194"/>
      <c r="F9" s="195"/>
      <c r="G9" s="194"/>
      <c r="H9" s="195"/>
      <c r="I9" s="194"/>
      <c r="J9" s="195"/>
      <c r="K9" s="194"/>
      <c r="L9" s="196"/>
      <c r="M9" s="197"/>
      <c r="N9" s="195"/>
      <c r="O9" s="195"/>
      <c r="P9" s="195"/>
      <c r="Q9" s="194"/>
      <c r="R9" s="198"/>
    </row>
    <row r="10" spans="2:18" ht="15">
      <c r="B10" s="201" t="s">
        <v>174</v>
      </c>
      <c r="C10" s="105">
        <v>107171</v>
      </c>
      <c r="D10" s="45">
        <v>93.63183644941464</v>
      </c>
      <c r="E10" s="105">
        <v>79413</v>
      </c>
      <c r="F10" s="45">
        <v>93.98878000284051</v>
      </c>
      <c r="G10" s="105">
        <v>19582</v>
      </c>
      <c r="H10" s="45">
        <v>92.01202894464807</v>
      </c>
      <c r="I10" s="105">
        <v>565</v>
      </c>
      <c r="J10" s="45">
        <v>94.0099833610649</v>
      </c>
      <c r="K10" s="44">
        <v>3611</v>
      </c>
      <c r="L10" s="65">
        <v>94.15906127770535</v>
      </c>
      <c r="M10" s="82">
        <v>3908</v>
      </c>
      <c r="N10" s="94">
        <v>94.4417593040116</v>
      </c>
      <c r="O10" s="267">
        <v>4441</v>
      </c>
      <c r="P10" s="94">
        <v>93.61298482293424</v>
      </c>
      <c r="Q10" s="44">
        <v>7255</v>
      </c>
      <c r="R10" s="45">
        <v>95.14754098360656</v>
      </c>
    </row>
    <row r="11" spans="2:18" ht="15">
      <c r="B11" s="201" t="s">
        <v>172</v>
      </c>
      <c r="C11" s="105">
        <v>4419</v>
      </c>
      <c r="D11" s="45">
        <v>3.8607373755023584</v>
      </c>
      <c r="E11" s="105">
        <v>3397</v>
      </c>
      <c r="F11" s="45">
        <v>4.020498982152156</v>
      </c>
      <c r="G11" s="105">
        <v>711</v>
      </c>
      <c r="H11" s="45">
        <v>3.3408514237383704</v>
      </c>
      <c r="I11" s="105">
        <v>23</v>
      </c>
      <c r="J11" s="45">
        <v>3.826955074875208</v>
      </c>
      <c r="K11" s="44">
        <v>144</v>
      </c>
      <c r="L11" s="65">
        <v>3.754889178617992</v>
      </c>
      <c r="M11" s="82">
        <v>137</v>
      </c>
      <c r="N11" s="94">
        <v>3.3107781536974383</v>
      </c>
      <c r="O11" s="267">
        <v>201</v>
      </c>
      <c r="P11" s="94">
        <v>4.236930860033727</v>
      </c>
      <c r="Q11" s="44">
        <v>228</v>
      </c>
      <c r="R11" s="45">
        <v>2.9901639344262296</v>
      </c>
    </row>
    <row r="12" spans="2:18" ht="15">
      <c r="B12" s="201" t="s">
        <v>173</v>
      </c>
      <c r="C12" s="105">
        <v>2414</v>
      </c>
      <c r="D12" s="45">
        <v>2.1090337235715535</v>
      </c>
      <c r="E12" s="105">
        <v>1341</v>
      </c>
      <c r="F12" s="45">
        <v>1.5871325095867064</v>
      </c>
      <c r="G12" s="105">
        <v>912</v>
      </c>
      <c r="H12" s="45">
        <v>4.285311530871159</v>
      </c>
      <c r="I12" s="105">
        <v>11</v>
      </c>
      <c r="J12" s="45">
        <v>1.8302828618968388</v>
      </c>
      <c r="K12" s="44">
        <v>71</v>
      </c>
      <c r="L12" s="65">
        <v>1.8513689700130378</v>
      </c>
      <c r="M12" s="82">
        <v>75</v>
      </c>
      <c r="N12" s="94">
        <v>1.8124697921701305</v>
      </c>
      <c r="O12" s="267">
        <v>85</v>
      </c>
      <c r="P12" s="94">
        <v>1.791736930860034</v>
      </c>
      <c r="Q12" s="44">
        <v>121</v>
      </c>
      <c r="R12" s="45">
        <v>1.5868852459016394</v>
      </c>
    </row>
    <row r="13" spans="2:18" s="50" customFormat="1" ht="19.5" customHeight="1">
      <c r="B13" s="43" t="s">
        <v>280</v>
      </c>
      <c r="C13" s="44"/>
      <c r="D13" s="45"/>
      <c r="E13" s="44"/>
      <c r="F13" s="91"/>
      <c r="G13" s="44"/>
      <c r="H13" s="45"/>
      <c r="I13" s="49"/>
      <c r="J13" s="91"/>
      <c r="K13" s="49"/>
      <c r="L13" s="92"/>
      <c r="M13" s="48"/>
      <c r="N13" s="95"/>
      <c r="O13" s="270"/>
      <c r="P13" s="95"/>
      <c r="Q13" s="44"/>
      <c r="R13" s="91"/>
    </row>
    <row r="14" spans="2:18" s="50" customFormat="1" ht="19.5" customHeight="1">
      <c r="B14" s="228" t="s">
        <v>175</v>
      </c>
      <c r="C14" s="44">
        <v>73572</v>
      </c>
      <c r="D14" s="45">
        <v>64.2774768478071</v>
      </c>
      <c r="E14" s="44">
        <v>54353</v>
      </c>
      <c r="F14" s="45">
        <v>64.32916725843867</v>
      </c>
      <c r="G14" s="44">
        <v>13733</v>
      </c>
      <c r="H14" s="45">
        <v>64.52870970773424</v>
      </c>
      <c r="I14" s="44">
        <v>349</v>
      </c>
      <c r="J14" s="45">
        <v>58.069883527454245</v>
      </c>
      <c r="K14" s="44">
        <v>2263</v>
      </c>
      <c r="L14" s="65">
        <v>59.00912646675358</v>
      </c>
      <c r="M14" s="82">
        <v>2803</v>
      </c>
      <c r="N14" s="94">
        <v>67.73803769937167</v>
      </c>
      <c r="O14" s="267">
        <v>3145</v>
      </c>
      <c r="P14" s="94">
        <v>66.29426644182125</v>
      </c>
      <c r="Q14" s="44">
        <v>5068</v>
      </c>
      <c r="R14" s="45">
        <v>66.4655737704918</v>
      </c>
    </row>
    <row r="15" spans="2:18" s="50" customFormat="1" ht="19.5" customHeight="1">
      <c r="B15" s="229" t="s">
        <v>176</v>
      </c>
      <c r="C15" s="44">
        <v>566</v>
      </c>
      <c r="D15" s="45">
        <v>0.4944958937620129</v>
      </c>
      <c r="E15" s="44">
        <v>417</v>
      </c>
      <c r="F15" s="45">
        <v>0.4935378497372533</v>
      </c>
      <c r="G15" s="44">
        <v>90</v>
      </c>
      <c r="H15" s="45">
        <v>0.422892585283338</v>
      </c>
      <c r="I15" s="46">
        <v>2</v>
      </c>
      <c r="J15" s="94" t="s">
        <v>65</v>
      </c>
      <c r="K15" s="44">
        <v>40</v>
      </c>
      <c r="L15" s="65">
        <v>1.0430247718383312</v>
      </c>
      <c r="M15" s="96">
        <v>17</v>
      </c>
      <c r="N15" s="94">
        <v>0.4108264862252296</v>
      </c>
      <c r="O15" s="267">
        <v>20</v>
      </c>
      <c r="P15" s="94">
        <v>0.42158516020236086</v>
      </c>
      <c r="Q15" s="44">
        <v>41</v>
      </c>
      <c r="R15" s="45">
        <v>0.5377049180327869</v>
      </c>
    </row>
    <row r="16" spans="2:18" s="50" customFormat="1" ht="19.5" customHeight="1">
      <c r="B16" s="229" t="s">
        <v>177</v>
      </c>
      <c r="C16" s="44">
        <v>2844</v>
      </c>
      <c r="D16" s="45">
        <v>2.4847108160055917</v>
      </c>
      <c r="E16" s="44">
        <v>2134</v>
      </c>
      <c r="F16" s="45">
        <v>2.5256829048904037</v>
      </c>
      <c r="G16" s="44">
        <v>410</v>
      </c>
      <c r="H16" s="45">
        <v>1.926510666290762</v>
      </c>
      <c r="I16" s="44">
        <v>8</v>
      </c>
      <c r="J16" s="45">
        <v>1.3311148086522462</v>
      </c>
      <c r="K16" s="44">
        <v>194</v>
      </c>
      <c r="L16" s="65">
        <v>5.058670143415906</v>
      </c>
      <c r="M16" s="82">
        <v>94</v>
      </c>
      <c r="N16" s="94">
        <v>2.2716288061865635</v>
      </c>
      <c r="O16" s="267">
        <v>155</v>
      </c>
      <c r="P16" s="94">
        <v>3.267284991568297</v>
      </c>
      <c r="Q16" s="44">
        <v>175</v>
      </c>
      <c r="R16" s="45">
        <v>2.2950819672131146</v>
      </c>
    </row>
    <row r="17" spans="2:18" s="50" customFormat="1" ht="19.5" customHeight="1">
      <c r="B17" s="228" t="s">
        <v>178</v>
      </c>
      <c r="C17" s="44">
        <v>37447</v>
      </c>
      <c r="D17" s="45">
        <v>32.71623274506378</v>
      </c>
      <c r="E17" s="44">
        <v>27571</v>
      </c>
      <c r="F17" s="45">
        <v>32.63149173886285</v>
      </c>
      <c r="G17" s="44">
        <v>7044</v>
      </c>
      <c r="H17" s="45">
        <v>33.098393008175925</v>
      </c>
      <c r="I17" s="44">
        <v>242</v>
      </c>
      <c r="J17" s="45">
        <v>40.26622296173045</v>
      </c>
      <c r="K17" s="44">
        <v>1338</v>
      </c>
      <c r="L17" s="65">
        <v>34.88917861799218</v>
      </c>
      <c r="M17" s="82">
        <v>1224</v>
      </c>
      <c r="N17" s="94">
        <v>29.57950700821653</v>
      </c>
      <c r="O17" s="267">
        <v>1424</v>
      </c>
      <c r="P17" s="94">
        <v>30.016863406408095</v>
      </c>
      <c r="Q17" s="44">
        <v>2341</v>
      </c>
      <c r="R17" s="45">
        <v>30.701639344262293</v>
      </c>
    </row>
    <row r="18" spans="2:18" ht="15">
      <c r="B18" s="199"/>
      <c r="C18" s="194"/>
      <c r="D18" s="195"/>
      <c r="E18" s="194"/>
      <c r="F18" s="195"/>
      <c r="G18" s="194"/>
      <c r="H18" s="195"/>
      <c r="I18" s="194"/>
      <c r="J18" s="195"/>
      <c r="K18" s="194"/>
      <c r="L18" s="196"/>
      <c r="M18" s="197"/>
      <c r="N18" s="195"/>
      <c r="O18" s="269"/>
      <c r="P18" s="195"/>
      <c r="Q18" s="194"/>
      <c r="R18" s="198"/>
    </row>
    <row r="19" spans="2:18" ht="19.5" customHeight="1">
      <c r="B19" s="252" t="s">
        <v>179</v>
      </c>
      <c r="C19" s="44"/>
      <c r="D19" s="45"/>
      <c r="E19" s="44"/>
      <c r="F19" s="91"/>
      <c r="G19" s="44"/>
      <c r="H19" s="45"/>
      <c r="I19" s="49"/>
      <c r="J19" s="91"/>
      <c r="K19" s="49"/>
      <c r="L19" s="92"/>
      <c r="M19" s="92"/>
      <c r="N19" s="91"/>
      <c r="O19" s="271"/>
      <c r="P19" s="91"/>
      <c r="Q19" s="44"/>
      <c r="R19" s="91"/>
    </row>
    <row r="20" spans="2:18" ht="19.5" customHeight="1">
      <c r="B20" s="93" t="s">
        <v>180</v>
      </c>
      <c r="C20" s="44">
        <v>669</v>
      </c>
      <c r="D20" s="45">
        <v>0.5844836624148174</v>
      </c>
      <c r="E20" s="44">
        <v>317</v>
      </c>
      <c r="F20" s="45">
        <v>0.37518344932064573</v>
      </c>
      <c r="G20" s="44">
        <v>325</v>
      </c>
      <c r="H20" s="45">
        <v>1.5271121135231651</v>
      </c>
      <c r="I20" s="47">
        <v>3</v>
      </c>
      <c r="J20" s="94" t="s">
        <v>65</v>
      </c>
      <c r="K20" s="44">
        <v>22</v>
      </c>
      <c r="L20" s="65">
        <v>0.5736636245110821</v>
      </c>
      <c r="M20" s="82">
        <v>2</v>
      </c>
      <c r="N20" s="94" t="s">
        <v>65</v>
      </c>
      <c r="O20" s="267">
        <v>15</v>
      </c>
      <c r="P20" s="94">
        <v>0.31618887015177066</v>
      </c>
      <c r="Q20" s="44">
        <v>23</v>
      </c>
      <c r="R20" s="45">
        <v>0.3016393442622951</v>
      </c>
    </row>
    <row r="21" spans="2:18" ht="19.5" customHeight="1">
      <c r="B21" s="93" t="s">
        <v>181</v>
      </c>
      <c r="C21" s="44">
        <v>565</v>
      </c>
      <c r="D21" s="45">
        <v>0.4936222261051896</v>
      </c>
      <c r="E21" s="44">
        <v>480</v>
      </c>
      <c r="F21" s="45">
        <v>0.5681011219997159</v>
      </c>
      <c r="G21" s="44">
        <v>43</v>
      </c>
      <c r="H21" s="45">
        <v>0.20204867963537262</v>
      </c>
      <c r="I21" s="44">
        <v>4</v>
      </c>
      <c r="J21" s="94" t="s">
        <v>65</v>
      </c>
      <c r="K21" s="44">
        <v>22</v>
      </c>
      <c r="L21" s="65">
        <v>0.5736636245110821</v>
      </c>
      <c r="M21" s="82">
        <v>16</v>
      </c>
      <c r="N21" s="94">
        <v>0.3866602223296278</v>
      </c>
      <c r="O21" s="267">
        <v>27</v>
      </c>
      <c r="P21" s="94">
        <v>0.5691399662731872</v>
      </c>
      <c r="Q21" s="44">
        <v>34</v>
      </c>
      <c r="R21" s="45">
        <v>0.4459016393442623</v>
      </c>
    </row>
    <row r="22" spans="2:18" ht="19.5" customHeight="1">
      <c r="B22" s="43" t="s">
        <v>182</v>
      </c>
      <c r="C22" s="44">
        <v>158</v>
      </c>
      <c r="D22" s="45">
        <v>0.13803948977808841</v>
      </c>
      <c r="E22" s="44">
        <v>140</v>
      </c>
      <c r="F22" s="45">
        <v>0.16569616058325048</v>
      </c>
      <c r="G22" s="44">
        <v>11</v>
      </c>
      <c r="H22" s="45">
        <v>0.051686871534630204</v>
      </c>
      <c r="I22" s="46" t="s">
        <v>63</v>
      </c>
      <c r="J22" s="94" t="s">
        <v>63</v>
      </c>
      <c r="K22" s="44">
        <v>3</v>
      </c>
      <c r="L22" s="254" t="s">
        <v>65</v>
      </c>
      <c r="M22" s="82">
        <v>3</v>
      </c>
      <c r="N22" s="94" t="s">
        <v>65</v>
      </c>
      <c r="O22" s="267">
        <v>6</v>
      </c>
      <c r="P22" s="94">
        <v>0.12647554806070826</v>
      </c>
      <c r="Q22" s="44">
        <v>11</v>
      </c>
      <c r="R22" s="45">
        <v>0.1442622950819672</v>
      </c>
    </row>
    <row r="23" spans="2:18" ht="19.5" customHeight="1">
      <c r="B23" s="228" t="s">
        <v>183</v>
      </c>
      <c r="C23" s="44">
        <v>84</v>
      </c>
      <c r="D23" s="45">
        <v>53.16455696202531</v>
      </c>
      <c r="E23" s="44">
        <v>75</v>
      </c>
      <c r="F23" s="45">
        <v>53.57142857142857</v>
      </c>
      <c r="G23" s="44">
        <v>8</v>
      </c>
      <c r="H23" s="45">
        <v>72.72727272727273</v>
      </c>
      <c r="I23" s="46" t="s">
        <v>63</v>
      </c>
      <c r="J23" s="94" t="s">
        <v>63</v>
      </c>
      <c r="K23" s="46" t="s">
        <v>63</v>
      </c>
      <c r="L23" s="254" t="s">
        <v>63</v>
      </c>
      <c r="M23" s="257" t="s">
        <v>63</v>
      </c>
      <c r="N23" s="94" t="s">
        <v>63</v>
      </c>
      <c r="O23" s="267">
        <v>4</v>
      </c>
      <c r="P23" s="94" t="s">
        <v>65</v>
      </c>
      <c r="Q23" s="44">
        <v>6</v>
      </c>
      <c r="R23" s="94">
        <v>54.54545454545454</v>
      </c>
    </row>
    <row r="24" spans="2:18" ht="19.5" customHeight="1">
      <c r="B24" s="228" t="s">
        <v>184</v>
      </c>
      <c r="C24" s="44">
        <v>74</v>
      </c>
      <c r="D24" s="45">
        <v>46.835443037974684</v>
      </c>
      <c r="E24" s="44">
        <v>65</v>
      </c>
      <c r="F24" s="45">
        <v>46.42857142857143</v>
      </c>
      <c r="G24" s="44">
        <v>3</v>
      </c>
      <c r="H24" s="94" t="s">
        <v>65</v>
      </c>
      <c r="I24" s="46" t="s">
        <v>63</v>
      </c>
      <c r="J24" s="94" t="s">
        <v>63</v>
      </c>
      <c r="K24" s="44">
        <v>3</v>
      </c>
      <c r="L24" s="254" t="s">
        <v>65</v>
      </c>
      <c r="M24" s="257">
        <v>3</v>
      </c>
      <c r="N24" s="94" t="s">
        <v>65</v>
      </c>
      <c r="O24" s="272">
        <v>2</v>
      </c>
      <c r="P24" s="242" t="s">
        <v>65</v>
      </c>
      <c r="Q24" s="44">
        <v>5</v>
      </c>
      <c r="R24" s="94" t="s">
        <v>65</v>
      </c>
    </row>
    <row r="25" spans="2:18" s="50" customFormat="1" ht="19.5" customHeight="1">
      <c r="B25" s="40" t="s">
        <v>102</v>
      </c>
      <c r="C25" s="41">
        <v>114460</v>
      </c>
      <c r="D25" s="42">
        <v>100</v>
      </c>
      <c r="E25" s="41">
        <v>84492</v>
      </c>
      <c r="F25" s="42">
        <v>100</v>
      </c>
      <c r="G25" s="41">
        <v>21282</v>
      </c>
      <c r="H25" s="42">
        <v>100</v>
      </c>
      <c r="I25" s="41">
        <v>601</v>
      </c>
      <c r="J25" s="42">
        <v>100</v>
      </c>
      <c r="K25" s="41">
        <v>3835</v>
      </c>
      <c r="L25" s="69">
        <v>100</v>
      </c>
      <c r="M25" s="97">
        <v>4138</v>
      </c>
      <c r="N25" s="42">
        <v>100</v>
      </c>
      <c r="O25" s="163">
        <v>4744</v>
      </c>
      <c r="P25" s="42">
        <v>100</v>
      </c>
      <c r="Q25" s="41">
        <v>7625</v>
      </c>
      <c r="R25" s="42">
        <v>100</v>
      </c>
    </row>
    <row r="26" spans="2:18" ht="39" customHeight="1">
      <c r="B26" s="375" t="s">
        <v>139</v>
      </c>
      <c r="C26" s="375"/>
      <c r="D26" s="375"/>
      <c r="E26" s="375"/>
      <c r="F26" s="375"/>
      <c r="G26" s="375"/>
      <c r="H26" s="375"/>
      <c r="I26" s="375"/>
      <c r="J26" s="375"/>
      <c r="K26" s="375"/>
      <c r="L26" s="375"/>
      <c r="M26" s="375"/>
      <c r="N26" s="375"/>
      <c r="O26" s="375"/>
      <c r="P26" s="375"/>
      <c r="Q26" s="375"/>
      <c r="R26" s="375"/>
    </row>
    <row r="27" spans="2:18" ht="33.75" customHeight="1">
      <c r="B27" s="375" t="s">
        <v>140</v>
      </c>
      <c r="C27" s="375"/>
      <c r="D27" s="375"/>
      <c r="E27" s="375"/>
      <c r="F27" s="375"/>
      <c r="G27" s="375"/>
      <c r="H27" s="375"/>
      <c r="I27" s="375"/>
      <c r="J27" s="375"/>
      <c r="K27" s="375"/>
      <c r="L27" s="375"/>
      <c r="M27" s="375"/>
      <c r="N27" s="375"/>
      <c r="O27" s="375"/>
      <c r="P27" s="375"/>
      <c r="Q27" s="375"/>
      <c r="R27" s="375"/>
    </row>
    <row r="28" spans="2:18" ht="19.5" customHeight="1">
      <c r="B28" s="383" t="s">
        <v>308</v>
      </c>
      <c r="C28" s="374"/>
      <c r="D28" s="374"/>
      <c r="E28" s="374"/>
      <c r="F28" s="374"/>
      <c r="G28" s="374"/>
      <c r="H28" s="374"/>
      <c r="I28" s="374"/>
      <c r="J28" s="374"/>
      <c r="K28" s="374"/>
      <c r="L28" s="374"/>
      <c r="M28" s="374"/>
      <c r="N28" s="374"/>
      <c r="O28" s="374"/>
      <c r="P28" s="374"/>
      <c r="Q28" s="374"/>
      <c r="R28" s="374"/>
    </row>
  </sheetData>
  <sheetProtection/>
  <mergeCells count="6">
    <mergeCell ref="B26:R26"/>
    <mergeCell ref="B27:R27"/>
    <mergeCell ref="B5:B7"/>
    <mergeCell ref="B28:R28"/>
    <mergeCell ref="M6:N6"/>
    <mergeCell ref="O5:R5"/>
  </mergeCells>
  <printOptions horizontalCentered="1"/>
  <pageMargins left="0" right="0" top="0.5" bottom="0.5" header="0.75" footer="0.25"/>
  <pageSetup fitToHeight="1" fitToWidth="1" horizontalDpi="600" verticalDpi="600" orientation="landscape" scale="78" r:id="rId1"/>
</worksheet>
</file>

<file path=xl/worksheets/sheet21.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B1">
      <selection activeCell="B1" sqref="B1"/>
    </sheetView>
  </sheetViews>
  <sheetFormatPr defaultColWidth="9.33203125" defaultRowHeight="12.75"/>
  <cols>
    <col min="1" max="1" width="5" style="34" customWidth="1"/>
    <col min="2" max="2" width="40.33203125" style="34" customWidth="1"/>
    <col min="3" max="3" width="11.16015625" style="34" bestFit="1" customWidth="1"/>
    <col min="4" max="4" width="8.33203125" style="34" customWidth="1"/>
    <col min="5" max="5" width="11.16015625" style="34" bestFit="1" customWidth="1"/>
    <col min="6" max="6" width="8.83203125" style="34" customWidth="1"/>
    <col min="7" max="7" width="10.66015625" style="34" bestFit="1" customWidth="1"/>
    <col min="8" max="8" width="8.16015625" style="34" customWidth="1"/>
    <col min="9" max="9" width="10.66015625" style="34" bestFit="1" customWidth="1"/>
    <col min="10" max="10" width="7.83203125" style="34" customWidth="1"/>
    <col min="11" max="11" width="10.66015625" style="34" bestFit="1" customWidth="1"/>
    <col min="12" max="12" width="8.16015625" style="34" customWidth="1"/>
    <col min="13" max="13" width="10.66015625" style="34" bestFit="1" customWidth="1"/>
    <col min="14" max="14" width="8.16015625" style="34" customWidth="1"/>
    <col min="15" max="15" width="10.66015625" style="34" bestFit="1" customWidth="1"/>
    <col min="16" max="16" width="8.16015625" style="34" customWidth="1"/>
    <col min="17" max="17" width="10.66015625" style="34" bestFit="1" customWidth="1"/>
    <col min="18" max="18" width="9.5" style="34" customWidth="1"/>
    <col min="19" max="16384" width="9.33203125" style="34" customWidth="1"/>
  </cols>
  <sheetData>
    <row r="1" ht="15.75">
      <c r="A1" s="33"/>
    </row>
    <row r="2" spans="2:18" ht="15">
      <c r="B2" s="35" t="s">
        <v>221</v>
      </c>
      <c r="C2" s="36"/>
      <c r="D2" s="36"/>
      <c r="E2" s="36"/>
      <c r="F2" s="36"/>
      <c r="G2" s="36"/>
      <c r="H2" s="36"/>
      <c r="I2" s="36"/>
      <c r="J2" s="36"/>
      <c r="K2" s="36"/>
      <c r="L2" s="36"/>
      <c r="M2" s="36"/>
      <c r="N2" s="36"/>
      <c r="O2" s="36"/>
      <c r="P2" s="36"/>
      <c r="Q2" s="36"/>
      <c r="R2" s="36"/>
    </row>
    <row r="3" spans="2:18" ht="15.75">
      <c r="B3" s="37" t="s">
        <v>222</v>
      </c>
      <c r="C3" s="36"/>
      <c r="D3" s="36"/>
      <c r="E3" s="36"/>
      <c r="F3" s="36"/>
      <c r="G3" s="36"/>
      <c r="H3" s="36"/>
      <c r="I3" s="36"/>
      <c r="J3" s="36"/>
      <c r="K3" s="36"/>
      <c r="L3" s="36"/>
      <c r="M3" s="36"/>
      <c r="N3" s="36"/>
      <c r="O3" s="36"/>
      <c r="P3" s="36"/>
      <c r="Q3" s="36"/>
      <c r="R3" s="36"/>
    </row>
    <row r="4" spans="2:18" ht="15">
      <c r="B4" s="35" t="s">
        <v>315</v>
      </c>
      <c r="C4" s="36"/>
      <c r="D4" s="36"/>
      <c r="E4" s="36"/>
      <c r="F4" s="36"/>
      <c r="G4" s="36"/>
      <c r="H4" s="36"/>
      <c r="I4" s="36"/>
      <c r="J4" s="36"/>
      <c r="K4" s="36"/>
      <c r="L4" s="36"/>
      <c r="M4" s="36"/>
      <c r="N4" s="36"/>
      <c r="O4" s="36"/>
      <c r="P4" s="36"/>
      <c r="Q4" s="36"/>
      <c r="R4" s="36"/>
    </row>
    <row r="5" spans="2:18" ht="15">
      <c r="B5" s="332" t="s">
        <v>223</v>
      </c>
      <c r="C5" s="54" t="s">
        <v>43</v>
      </c>
      <c r="D5" s="55"/>
      <c r="E5" s="55"/>
      <c r="F5" s="55"/>
      <c r="G5" s="55"/>
      <c r="H5" s="55"/>
      <c r="I5" s="55"/>
      <c r="J5" s="55"/>
      <c r="K5" s="55"/>
      <c r="L5" s="56"/>
      <c r="M5" s="55"/>
      <c r="N5" s="57"/>
      <c r="O5" s="363" t="s">
        <v>44</v>
      </c>
      <c r="P5" s="364"/>
      <c r="Q5" s="364"/>
      <c r="R5" s="365"/>
    </row>
    <row r="6" spans="2:18" ht="15">
      <c r="B6" s="386"/>
      <c r="C6" s="58" t="s">
        <v>45</v>
      </c>
      <c r="D6" s="84"/>
      <c r="E6" s="60" t="s">
        <v>46</v>
      </c>
      <c r="F6" s="84"/>
      <c r="G6" s="60" t="s">
        <v>47</v>
      </c>
      <c r="H6" s="84"/>
      <c r="I6" s="60" t="s">
        <v>48</v>
      </c>
      <c r="J6" s="84"/>
      <c r="K6" s="60" t="s">
        <v>91</v>
      </c>
      <c r="L6" s="84"/>
      <c r="M6" s="384" t="s">
        <v>53</v>
      </c>
      <c r="N6" s="385"/>
      <c r="O6" s="85" t="s">
        <v>284</v>
      </c>
      <c r="P6" s="84"/>
      <c r="Q6" s="60" t="s">
        <v>51</v>
      </c>
      <c r="R6" s="59"/>
    </row>
    <row r="7" spans="2:18" ht="15">
      <c r="B7" s="387"/>
      <c r="C7" s="86" t="s">
        <v>21</v>
      </c>
      <c r="D7" s="87" t="s">
        <v>52</v>
      </c>
      <c r="E7" s="86" t="s">
        <v>21</v>
      </c>
      <c r="F7" s="87" t="s">
        <v>52</v>
      </c>
      <c r="G7" s="86" t="s">
        <v>21</v>
      </c>
      <c r="H7" s="87" t="s">
        <v>52</v>
      </c>
      <c r="I7" s="86" t="s">
        <v>21</v>
      </c>
      <c r="J7" s="87" t="s">
        <v>52</v>
      </c>
      <c r="K7" s="86" t="s">
        <v>21</v>
      </c>
      <c r="L7" s="88" t="s">
        <v>52</v>
      </c>
      <c r="M7" s="89" t="s">
        <v>21</v>
      </c>
      <c r="N7" s="87" t="s">
        <v>52</v>
      </c>
      <c r="O7" s="87" t="s">
        <v>21</v>
      </c>
      <c r="P7" s="87" t="s">
        <v>52</v>
      </c>
      <c r="Q7" s="86" t="s">
        <v>21</v>
      </c>
      <c r="R7" s="63" t="s">
        <v>52</v>
      </c>
    </row>
    <row r="8" spans="2:18" ht="15">
      <c r="B8" s="200" t="s">
        <v>171</v>
      </c>
      <c r="C8" s="194"/>
      <c r="D8" s="195"/>
      <c r="E8" s="194"/>
      <c r="F8" s="195"/>
      <c r="G8" s="194"/>
      <c r="H8" s="195"/>
      <c r="I8" s="194"/>
      <c r="J8" s="195"/>
      <c r="K8" s="194"/>
      <c r="L8" s="196"/>
      <c r="M8" s="197"/>
      <c r="N8" s="195"/>
      <c r="O8" s="195"/>
      <c r="P8" s="195"/>
      <c r="Q8" s="194"/>
      <c r="R8" s="198"/>
    </row>
    <row r="9" spans="2:18" ht="15">
      <c r="B9" s="201" t="s">
        <v>174</v>
      </c>
      <c r="C9" s="105">
        <v>107171</v>
      </c>
      <c r="D9" s="45">
        <v>93.63183644941464</v>
      </c>
      <c r="E9" s="105">
        <v>79413</v>
      </c>
      <c r="F9" s="45">
        <v>93.98878000284051</v>
      </c>
      <c r="G9" s="105">
        <v>19582</v>
      </c>
      <c r="H9" s="45">
        <v>92.01202894464807</v>
      </c>
      <c r="I9" s="105">
        <v>565</v>
      </c>
      <c r="J9" s="45">
        <v>94.0099833610649</v>
      </c>
      <c r="K9" s="44">
        <v>3611</v>
      </c>
      <c r="L9" s="65">
        <v>94.15906127770535</v>
      </c>
      <c r="M9" s="82">
        <v>3908</v>
      </c>
      <c r="N9" s="94">
        <v>94.4417593040116</v>
      </c>
      <c r="O9" s="267">
        <v>4441</v>
      </c>
      <c r="P9" s="94">
        <v>93.61298482293424</v>
      </c>
      <c r="Q9" s="44">
        <v>7255</v>
      </c>
      <c r="R9" s="45">
        <v>95.14754098360656</v>
      </c>
    </row>
    <row r="10" spans="2:18" ht="15">
      <c r="B10" s="201" t="s">
        <v>172</v>
      </c>
      <c r="C10" s="105">
        <v>4419</v>
      </c>
      <c r="D10" s="45">
        <v>3.8607373755023584</v>
      </c>
      <c r="E10" s="105">
        <v>3397</v>
      </c>
      <c r="F10" s="45">
        <v>4.020498982152156</v>
      </c>
      <c r="G10" s="105">
        <v>711</v>
      </c>
      <c r="H10" s="45">
        <v>3.3408514237383704</v>
      </c>
      <c r="I10" s="105">
        <v>23</v>
      </c>
      <c r="J10" s="45">
        <v>3.826955074875208</v>
      </c>
      <c r="K10" s="44">
        <v>144</v>
      </c>
      <c r="L10" s="65">
        <v>3.754889178617992</v>
      </c>
      <c r="M10" s="82">
        <v>137</v>
      </c>
      <c r="N10" s="94">
        <v>3.3107781536974383</v>
      </c>
      <c r="O10" s="267">
        <v>201</v>
      </c>
      <c r="P10" s="94">
        <v>4.236930860033727</v>
      </c>
      <c r="Q10" s="44">
        <v>228</v>
      </c>
      <c r="R10" s="45">
        <v>2.9901639344262296</v>
      </c>
    </row>
    <row r="11" spans="2:18" ht="15">
      <c r="B11" s="201" t="s">
        <v>173</v>
      </c>
      <c r="C11" s="105">
        <v>2414</v>
      </c>
      <c r="D11" s="45">
        <v>2.1090337235715535</v>
      </c>
      <c r="E11" s="105">
        <v>1341</v>
      </c>
      <c r="F11" s="45">
        <v>1.5871325095867064</v>
      </c>
      <c r="G11" s="105">
        <v>912</v>
      </c>
      <c r="H11" s="45">
        <v>4.285311530871159</v>
      </c>
      <c r="I11" s="105">
        <v>11</v>
      </c>
      <c r="J11" s="45">
        <v>1.8302828618968388</v>
      </c>
      <c r="K11" s="44">
        <v>71</v>
      </c>
      <c r="L11" s="65">
        <v>1.8513689700130378</v>
      </c>
      <c r="M11" s="82">
        <v>75</v>
      </c>
      <c r="N11" s="94">
        <v>1.8124697921701305</v>
      </c>
      <c r="O11" s="267">
        <v>85</v>
      </c>
      <c r="P11" s="94">
        <v>1.791736930860034</v>
      </c>
      <c r="Q11" s="44">
        <v>121</v>
      </c>
      <c r="R11" s="45">
        <v>1.5868852459016394</v>
      </c>
    </row>
    <row r="12" spans="2:18" ht="15">
      <c r="B12" s="199"/>
      <c r="C12" s="194"/>
      <c r="D12" s="195"/>
      <c r="E12" s="194"/>
      <c r="F12" s="195"/>
      <c r="G12" s="194"/>
      <c r="H12" s="195"/>
      <c r="I12" s="194"/>
      <c r="J12" s="195"/>
      <c r="K12" s="194"/>
      <c r="L12" s="196"/>
      <c r="M12" s="197"/>
      <c r="N12" s="195"/>
      <c r="O12" s="269"/>
      <c r="P12" s="195"/>
      <c r="Q12" s="194"/>
      <c r="R12" s="198"/>
    </row>
    <row r="13" spans="2:18" s="50" customFormat="1" ht="19.5" customHeight="1">
      <c r="B13" s="216" t="s">
        <v>224</v>
      </c>
      <c r="C13" s="44"/>
      <c r="D13" s="45"/>
      <c r="E13" s="44"/>
      <c r="F13" s="91"/>
      <c r="G13" s="44"/>
      <c r="H13" s="45"/>
      <c r="I13" s="49"/>
      <c r="J13" s="91"/>
      <c r="K13" s="49"/>
      <c r="L13" s="92"/>
      <c r="M13" s="48"/>
      <c r="N13" s="95"/>
      <c r="O13" s="270"/>
      <c r="P13" s="95"/>
      <c r="Q13" s="44"/>
      <c r="R13" s="91"/>
    </row>
    <row r="14" spans="2:18" s="50" customFormat="1" ht="19.5" customHeight="1">
      <c r="B14" s="93" t="s">
        <v>175</v>
      </c>
      <c r="C14" s="44">
        <v>73572</v>
      </c>
      <c r="D14" s="45">
        <v>64.2774768478071</v>
      </c>
      <c r="E14" s="44">
        <v>54353</v>
      </c>
      <c r="F14" s="45">
        <v>64.32916725843867</v>
      </c>
      <c r="G14" s="44">
        <v>13733</v>
      </c>
      <c r="H14" s="45">
        <v>64.52870970773424</v>
      </c>
      <c r="I14" s="44">
        <v>349</v>
      </c>
      <c r="J14" s="45">
        <v>58.069883527454245</v>
      </c>
      <c r="K14" s="44">
        <v>2263</v>
      </c>
      <c r="L14" s="65">
        <v>59.00912646675358</v>
      </c>
      <c r="M14" s="82">
        <v>2803</v>
      </c>
      <c r="N14" s="94">
        <v>67.73803769937167</v>
      </c>
      <c r="O14" s="267">
        <v>3145</v>
      </c>
      <c r="P14" s="94">
        <v>66.29426644182125</v>
      </c>
      <c r="Q14" s="44">
        <v>5068</v>
      </c>
      <c r="R14" s="45">
        <v>66.4655737704918</v>
      </c>
    </row>
    <row r="15" spans="2:18" s="50" customFormat="1" ht="19.5" customHeight="1">
      <c r="B15" s="81" t="s">
        <v>176</v>
      </c>
      <c r="C15" s="44">
        <v>566</v>
      </c>
      <c r="D15" s="45">
        <v>0.4944958937620129</v>
      </c>
      <c r="E15" s="44">
        <v>417</v>
      </c>
      <c r="F15" s="45">
        <v>0.4935378497372533</v>
      </c>
      <c r="G15" s="44">
        <v>90</v>
      </c>
      <c r="H15" s="45">
        <v>0.422892585283338</v>
      </c>
      <c r="I15" s="46">
        <v>2</v>
      </c>
      <c r="J15" s="94" t="s">
        <v>65</v>
      </c>
      <c r="K15" s="44">
        <v>40</v>
      </c>
      <c r="L15" s="65">
        <v>1.0430247718383312</v>
      </c>
      <c r="M15" s="96">
        <v>17</v>
      </c>
      <c r="N15" s="94">
        <v>0.4108264862252296</v>
      </c>
      <c r="O15" s="267">
        <v>20</v>
      </c>
      <c r="P15" s="94">
        <v>0.42158516020236086</v>
      </c>
      <c r="Q15" s="44">
        <v>41</v>
      </c>
      <c r="R15" s="45">
        <v>0.5377049180327869</v>
      </c>
    </row>
    <row r="16" spans="2:18" s="50" customFormat="1" ht="19.5" customHeight="1">
      <c r="B16" s="81" t="s">
        <v>177</v>
      </c>
      <c r="C16" s="44">
        <v>2844</v>
      </c>
      <c r="D16" s="45">
        <v>2.4847108160055917</v>
      </c>
      <c r="E16" s="44">
        <v>2134</v>
      </c>
      <c r="F16" s="45">
        <v>2.5256829048904037</v>
      </c>
      <c r="G16" s="44">
        <v>410</v>
      </c>
      <c r="H16" s="45">
        <v>1.926510666290762</v>
      </c>
      <c r="I16" s="44">
        <v>8</v>
      </c>
      <c r="J16" s="45">
        <v>1.3311148086522462</v>
      </c>
      <c r="K16" s="44">
        <v>194</v>
      </c>
      <c r="L16" s="65">
        <v>5.058670143415906</v>
      </c>
      <c r="M16" s="82">
        <v>94</v>
      </c>
      <c r="N16" s="94">
        <v>2.2716288061865635</v>
      </c>
      <c r="O16" s="267">
        <v>155</v>
      </c>
      <c r="P16" s="94">
        <v>3.267284991568297</v>
      </c>
      <c r="Q16" s="44">
        <v>175</v>
      </c>
      <c r="R16" s="45">
        <v>2.2950819672131146</v>
      </c>
    </row>
    <row r="17" spans="2:18" s="50" customFormat="1" ht="19.5" customHeight="1">
      <c r="B17" s="93" t="s">
        <v>178</v>
      </c>
      <c r="C17" s="44">
        <v>37447</v>
      </c>
      <c r="D17" s="45">
        <v>32.71623274506378</v>
      </c>
      <c r="E17" s="44">
        <v>27571</v>
      </c>
      <c r="F17" s="45">
        <v>32.63149173886285</v>
      </c>
      <c r="G17" s="44">
        <v>7044</v>
      </c>
      <c r="H17" s="45">
        <v>33.098393008175925</v>
      </c>
      <c r="I17" s="44">
        <v>242</v>
      </c>
      <c r="J17" s="45">
        <v>40.26622296173045</v>
      </c>
      <c r="K17" s="44">
        <v>1338</v>
      </c>
      <c r="L17" s="65">
        <v>34.88917861799218</v>
      </c>
      <c r="M17" s="82">
        <v>1224</v>
      </c>
      <c r="N17" s="94">
        <v>29.57950700821653</v>
      </c>
      <c r="O17" s="267">
        <v>1424</v>
      </c>
      <c r="P17" s="94">
        <v>30.016863406408095</v>
      </c>
      <c r="Q17" s="44">
        <v>2341</v>
      </c>
      <c r="R17" s="45">
        <v>30.701639344262293</v>
      </c>
    </row>
    <row r="18" spans="2:18" ht="15">
      <c r="B18" s="199"/>
      <c r="C18" s="194"/>
      <c r="D18" s="195"/>
      <c r="E18" s="194"/>
      <c r="F18" s="195"/>
      <c r="G18" s="194"/>
      <c r="H18" s="195"/>
      <c r="I18" s="194"/>
      <c r="J18" s="195"/>
      <c r="K18" s="194"/>
      <c r="L18" s="196"/>
      <c r="M18" s="197"/>
      <c r="N18" s="195"/>
      <c r="O18" s="269"/>
      <c r="P18" s="195"/>
      <c r="Q18" s="194"/>
      <c r="R18" s="198"/>
    </row>
    <row r="19" spans="2:18" ht="19.5" customHeight="1">
      <c r="B19" s="216" t="s">
        <v>195</v>
      </c>
      <c r="C19" s="44"/>
      <c r="D19" s="45"/>
      <c r="E19" s="44"/>
      <c r="F19" s="91"/>
      <c r="G19" s="44"/>
      <c r="H19" s="45"/>
      <c r="I19" s="49"/>
      <c r="J19" s="91"/>
      <c r="K19" s="49"/>
      <c r="L19" s="92"/>
      <c r="M19" s="92"/>
      <c r="N19" s="91"/>
      <c r="O19" s="271"/>
      <c r="P19" s="91"/>
      <c r="Q19" s="44"/>
      <c r="R19" s="91"/>
    </row>
    <row r="20" spans="2:18" ht="19.5" customHeight="1">
      <c r="B20" s="81" t="s">
        <v>196</v>
      </c>
      <c r="C20" s="44">
        <v>375</v>
      </c>
      <c r="D20" s="45">
        <v>0.32762537130875413</v>
      </c>
      <c r="E20" s="44">
        <v>235</v>
      </c>
      <c r="F20" s="45">
        <v>0.2781328409790276</v>
      </c>
      <c r="G20" s="44">
        <v>112</v>
      </c>
      <c r="H20" s="45">
        <v>0.5262663283525985</v>
      </c>
      <c r="I20" s="47">
        <v>3</v>
      </c>
      <c r="J20" s="47" t="s">
        <v>65</v>
      </c>
      <c r="K20" s="44">
        <v>14</v>
      </c>
      <c r="L20" s="65">
        <v>0.3650586701434159</v>
      </c>
      <c r="M20" s="82">
        <v>11</v>
      </c>
      <c r="N20" s="242">
        <v>0.26582890285161914</v>
      </c>
      <c r="O20" s="272">
        <v>21</v>
      </c>
      <c r="P20" s="242">
        <v>0.442664418212479</v>
      </c>
      <c r="Q20" s="44">
        <v>24</v>
      </c>
      <c r="R20" s="45">
        <v>0.3147540983606557</v>
      </c>
    </row>
    <row r="21" spans="2:18" ht="28.5" customHeight="1">
      <c r="B21" s="100" t="s">
        <v>197</v>
      </c>
      <c r="C21" s="44">
        <v>922</v>
      </c>
      <c r="D21" s="45">
        <v>0.8055215795911236</v>
      </c>
      <c r="E21" s="44">
        <v>739</v>
      </c>
      <c r="F21" s="45">
        <v>0.8746390190787293</v>
      </c>
      <c r="G21" s="44">
        <v>54</v>
      </c>
      <c r="H21" s="45">
        <v>0.2537355511700028</v>
      </c>
      <c r="I21" s="44">
        <v>4</v>
      </c>
      <c r="J21" s="94" t="s">
        <v>65</v>
      </c>
      <c r="K21" s="44">
        <v>104</v>
      </c>
      <c r="L21" s="65">
        <v>2.711864406779661</v>
      </c>
      <c r="M21" s="82">
        <v>20</v>
      </c>
      <c r="N21" s="94">
        <v>0.4833252779120348</v>
      </c>
      <c r="O21" s="267">
        <v>47</v>
      </c>
      <c r="P21" s="94">
        <v>0.990725126475548</v>
      </c>
      <c r="Q21" s="44">
        <v>31</v>
      </c>
      <c r="R21" s="45">
        <v>0.4065573770491803</v>
      </c>
    </row>
    <row r="22" spans="2:18" ht="19.5" customHeight="1">
      <c r="B22" s="81" t="s">
        <v>199</v>
      </c>
      <c r="C22" s="44">
        <v>23</v>
      </c>
      <c r="D22" s="45">
        <v>0.020094356106936922</v>
      </c>
      <c r="E22" s="44">
        <v>18</v>
      </c>
      <c r="F22" s="45">
        <v>0.021303792074989347</v>
      </c>
      <c r="G22" s="44">
        <v>4</v>
      </c>
      <c r="H22" s="94" t="s">
        <v>65</v>
      </c>
      <c r="I22" s="47" t="s">
        <v>63</v>
      </c>
      <c r="J22" s="242" t="s">
        <v>63</v>
      </c>
      <c r="K22" s="242" t="s">
        <v>63</v>
      </c>
      <c r="L22" s="242" t="s">
        <v>63</v>
      </c>
      <c r="M22" s="82">
        <v>1</v>
      </c>
      <c r="N22" s="94" t="s">
        <v>65</v>
      </c>
      <c r="O22" s="267">
        <v>1</v>
      </c>
      <c r="P22" s="94" t="s">
        <v>65</v>
      </c>
      <c r="Q22" s="44">
        <v>3</v>
      </c>
      <c r="R22" s="94" t="s">
        <v>65</v>
      </c>
    </row>
    <row r="23" spans="2:18" ht="19.5" customHeight="1">
      <c r="B23" s="43" t="s">
        <v>200</v>
      </c>
      <c r="C23" s="44">
        <v>29</v>
      </c>
      <c r="D23" s="45">
        <v>0.025336362047876988</v>
      </c>
      <c r="E23" s="44">
        <v>19</v>
      </c>
      <c r="F23" s="45">
        <v>0.022487336079155425</v>
      </c>
      <c r="G23" s="44">
        <v>5</v>
      </c>
      <c r="H23" s="94" t="s">
        <v>65</v>
      </c>
      <c r="I23" s="47" t="s">
        <v>63</v>
      </c>
      <c r="J23" s="242" t="s">
        <v>63</v>
      </c>
      <c r="K23" s="44">
        <v>3</v>
      </c>
      <c r="L23" s="254" t="s">
        <v>65</v>
      </c>
      <c r="M23" s="47">
        <v>2</v>
      </c>
      <c r="N23" s="242" t="s">
        <v>65</v>
      </c>
      <c r="O23" s="272">
        <v>1</v>
      </c>
      <c r="P23" s="94" t="s">
        <v>65</v>
      </c>
      <c r="Q23" s="44">
        <v>5</v>
      </c>
      <c r="R23" s="242" t="s">
        <v>274</v>
      </c>
    </row>
    <row r="24" spans="2:18" ht="19.5" customHeight="1">
      <c r="B24" s="100" t="s">
        <v>201</v>
      </c>
      <c r="C24" s="44">
        <v>122</v>
      </c>
      <c r="D24" s="45">
        <v>0.10658745413244801</v>
      </c>
      <c r="E24" s="44">
        <v>86</v>
      </c>
      <c r="F24" s="45">
        <v>0.10178478435828243</v>
      </c>
      <c r="G24" s="44">
        <v>28</v>
      </c>
      <c r="H24" s="45">
        <v>0.13156658208814961</v>
      </c>
      <c r="I24" s="46" t="s">
        <v>63</v>
      </c>
      <c r="J24" s="242" t="s">
        <v>63</v>
      </c>
      <c r="K24" s="44">
        <v>5</v>
      </c>
      <c r="L24" s="254" t="s">
        <v>65</v>
      </c>
      <c r="M24" s="82">
        <v>3</v>
      </c>
      <c r="N24" s="242" t="s">
        <v>65</v>
      </c>
      <c r="O24" s="272">
        <v>3</v>
      </c>
      <c r="P24" s="94" t="s">
        <v>65</v>
      </c>
      <c r="Q24" s="44">
        <v>10</v>
      </c>
      <c r="R24" s="45">
        <v>0.13114754098360656</v>
      </c>
    </row>
    <row r="25" spans="2:18" ht="28.5" customHeight="1">
      <c r="B25" s="100" t="s">
        <v>202</v>
      </c>
      <c r="C25" s="44">
        <v>275</v>
      </c>
      <c r="D25" s="45">
        <v>0.24025860562641974</v>
      </c>
      <c r="E25" s="44">
        <v>223</v>
      </c>
      <c r="F25" s="45">
        <v>0.2639303129290347</v>
      </c>
      <c r="G25" s="44">
        <v>30</v>
      </c>
      <c r="H25" s="45">
        <v>0.140964195094446</v>
      </c>
      <c r="I25" s="46" t="s">
        <v>63</v>
      </c>
      <c r="J25" s="242" t="s">
        <v>63</v>
      </c>
      <c r="K25" s="44">
        <v>12</v>
      </c>
      <c r="L25" s="65">
        <v>0.31290743155149936</v>
      </c>
      <c r="M25" s="82">
        <v>10</v>
      </c>
      <c r="N25" s="242">
        <v>0.2416626389560174</v>
      </c>
      <c r="O25" s="272">
        <v>17</v>
      </c>
      <c r="P25" s="242">
        <v>0.35834738617200673</v>
      </c>
      <c r="Q25" s="44">
        <v>23</v>
      </c>
      <c r="R25" s="45">
        <v>0.3016393442622951</v>
      </c>
    </row>
    <row r="26" spans="2:18" ht="19.5" customHeight="1">
      <c r="B26" s="40" t="s">
        <v>192</v>
      </c>
      <c r="C26" s="97">
        <v>112709</v>
      </c>
      <c r="D26" s="69">
        <v>98.47020793290233</v>
      </c>
      <c r="E26" s="41">
        <v>83150</v>
      </c>
      <c r="F26" s="69">
        <v>98.41168394640913</v>
      </c>
      <c r="G26" s="41">
        <v>21062</v>
      </c>
      <c r="H26" s="42">
        <v>98.96626256930739</v>
      </c>
      <c r="I26" s="41">
        <v>593</v>
      </c>
      <c r="J26" s="42">
        <v>98.66888519134775</v>
      </c>
      <c r="K26" s="41">
        <v>3709</v>
      </c>
      <c r="L26" s="69">
        <v>96.71447196870926</v>
      </c>
      <c r="M26" s="97">
        <v>4089</v>
      </c>
      <c r="N26" s="217">
        <v>98.8158530691155</v>
      </c>
      <c r="O26" s="273">
        <v>4660</v>
      </c>
      <c r="P26" s="217">
        <v>98.22934232715008</v>
      </c>
      <c r="Q26" s="41">
        <v>7540</v>
      </c>
      <c r="R26" s="42">
        <v>98.88524590163934</v>
      </c>
    </row>
    <row r="27" spans="2:18" s="50" customFormat="1" ht="19.5" customHeight="1">
      <c r="B27" s="40" t="s">
        <v>102</v>
      </c>
      <c r="C27" s="41">
        <v>114460</v>
      </c>
      <c r="D27" s="42">
        <v>100</v>
      </c>
      <c r="E27" s="41">
        <v>84492</v>
      </c>
      <c r="F27" s="42">
        <v>100</v>
      </c>
      <c r="G27" s="41">
        <v>21282</v>
      </c>
      <c r="H27" s="42">
        <v>100</v>
      </c>
      <c r="I27" s="41">
        <v>601</v>
      </c>
      <c r="J27" s="42">
        <v>100</v>
      </c>
      <c r="K27" s="41">
        <v>3835</v>
      </c>
      <c r="L27" s="69">
        <v>100</v>
      </c>
      <c r="M27" s="97">
        <v>4138</v>
      </c>
      <c r="N27" s="42">
        <v>100</v>
      </c>
      <c r="O27" s="163">
        <v>4744</v>
      </c>
      <c r="P27" s="42">
        <v>100</v>
      </c>
      <c r="Q27" s="41">
        <v>7625</v>
      </c>
      <c r="R27" s="42">
        <v>100</v>
      </c>
    </row>
    <row r="28" spans="2:18" ht="39" customHeight="1">
      <c r="B28" s="375" t="s">
        <v>225</v>
      </c>
      <c r="C28" s="375"/>
      <c r="D28" s="375"/>
      <c r="E28" s="375"/>
      <c r="F28" s="375"/>
      <c r="G28" s="375"/>
      <c r="H28" s="375"/>
      <c r="I28" s="375"/>
      <c r="J28" s="375"/>
      <c r="K28" s="375"/>
      <c r="L28" s="375"/>
      <c r="M28" s="375"/>
      <c r="N28" s="375"/>
      <c r="O28" s="375"/>
      <c r="P28" s="375"/>
      <c r="Q28" s="375"/>
      <c r="R28" s="375"/>
    </row>
    <row r="29" spans="2:18" ht="33.75" customHeight="1">
      <c r="B29" s="375" t="s">
        <v>140</v>
      </c>
      <c r="C29" s="375"/>
      <c r="D29" s="375"/>
      <c r="E29" s="375"/>
      <c r="F29" s="375"/>
      <c r="G29" s="375"/>
      <c r="H29" s="375"/>
      <c r="I29" s="375"/>
      <c r="J29" s="375"/>
      <c r="K29" s="375"/>
      <c r="L29" s="375"/>
      <c r="M29" s="375"/>
      <c r="N29" s="375"/>
      <c r="O29" s="375"/>
      <c r="P29" s="375"/>
      <c r="Q29" s="375"/>
      <c r="R29" s="375"/>
    </row>
    <row r="30" spans="2:18" ht="19.5" customHeight="1">
      <c r="B30" s="383" t="s">
        <v>308</v>
      </c>
      <c r="C30" s="374"/>
      <c r="D30" s="374"/>
      <c r="E30" s="374"/>
      <c r="F30" s="374"/>
      <c r="G30" s="374"/>
      <c r="H30" s="374"/>
      <c r="I30" s="374"/>
      <c r="J30" s="374"/>
      <c r="K30" s="374"/>
      <c r="L30" s="374"/>
      <c r="M30" s="374"/>
      <c r="N30" s="374"/>
      <c r="O30" s="374"/>
      <c r="P30" s="374"/>
      <c r="Q30" s="374"/>
      <c r="R30" s="374"/>
    </row>
  </sheetData>
  <sheetProtection/>
  <mergeCells count="6">
    <mergeCell ref="B28:R28"/>
    <mergeCell ref="B29:R29"/>
    <mergeCell ref="B5:B7"/>
    <mergeCell ref="B30:R30"/>
    <mergeCell ref="M6:N6"/>
    <mergeCell ref="O5:R5"/>
  </mergeCells>
  <printOptions horizontalCentered="1"/>
  <pageMargins left="0" right="0" top="0.5" bottom="0.5" header="0.25" footer="0.25"/>
  <pageSetup fitToHeight="1" fitToWidth="1" horizontalDpi="600" verticalDpi="600" orientation="landscape" scale="78" r:id="rId1"/>
</worksheet>
</file>

<file path=xl/worksheets/sheet22.xml><?xml version="1.0" encoding="utf-8"?>
<worksheet xmlns="http://schemas.openxmlformats.org/spreadsheetml/2006/main" xmlns:r="http://schemas.openxmlformats.org/officeDocument/2006/relationships">
  <sheetPr>
    <pageSetUpPr fitToPage="1"/>
  </sheetPr>
  <dimension ref="A1:P31"/>
  <sheetViews>
    <sheetView zoomScalePageLayoutView="0" workbookViewId="0" topLeftCell="A1">
      <selection activeCell="A1" sqref="A1"/>
    </sheetView>
  </sheetViews>
  <sheetFormatPr defaultColWidth="9.33203125" defaultRowHeight="12.75"/>
  <cols>
    <col min="1" max="1" width="5" style="34" customWidth="1"/>
    <col min="2" max="2" width="40.33203125" style="34" customWidth="1"/>
    <col min="3" max="3" width="11.16015625" style="34" bestFit="1" customWidth="1"/>
    <col min="4" max="4" width="8.33203125" style="34" customWidth="1"/>
    <col min="5" max="5" width="11.16015625" style="34" bestFit="1" customWidth="1"/>
    <col min="6" max="6" width="8.83203125" style="34" customWidth="1"/>
    <col min="7" max="7" width="10.66015625" style="34" bestFit="1" customWidth="1"/>
    <col min="8" max="8" width="8.16015625" style="34" customWidth="1"/>
    <col min="9" max="9" width="10.66015625" style="34" bestFit="1" customWidth="1"/>
    <col min="10" max="10" width="7.83203125" style="34" customWidth="1"/>
    <col min="11" max="11" width="10.66015625" style="34" bestFit="1" customWidth="1"/>
    <col min="12" max="12" width="8.16015625" style="34" customWidth="1"/>
    <col min="13" max="13" width="10.66015625" style="34" bestFit="1" customWidth="1"/>
    <col min="14" max="14" width="8.16015625" style="34" customWidth="1"/>
    <col min="15" max="15" width="10.66015625" style="34" bestFit="1" customWidth="1"/>
    <col min="16" max="16" width="8.83203125" style="34" customWidth="1"/>
    <col min="17" max="16384" width="9.33203125" style="34" customWidth="1"/>
  </cols>
  <sheetData>
    <row r="1" ht="15.75">
      <c r="A1" s="33"/>
    </row>
    <row r="2" spans="2:16" ht="15">
      <c r="B2" s="35" t="s">
        <v>247</v>
      </c>
      <c r="C2" s="36"/>
      <c r="D2" s="36"/>
      <c r="E2" s="36"/>
      <c r="F2" s="36"/>
      <c r="G2" s="36"/>
      <c r="H2" s="36"/>
      <c r="I2" s="36"/>
      <c r="J2" s="36"/>
      <c r="K2" s="36"/>
      <c r="L2" s="36"/>
      <c r="M2" s="36"/>
      <c r="N2" s="36"/>
      <c r="O2" s="36"/>
      <c r="P2" s="36"/>
    </row>
    <row r="3" spans="2:16" ht="15.75">
      <c r="B3" s="37" t="s">
        <v>185</v>
      </c>
      <c r="C3" s="36"/>
      <c r="D3" s="36"/>
      <c r="E3" s="36"/>
      <c r="F3" s="36"/>
      <c r="G3" s="36"/>
      <c r="H3" s="36"/>
      <c r="I3" s="36"/>
      <c r="J3" s="36"/>
      <c r="K3" s="36"/>
      <c r="L3" s="36"/>
      <c r="M3" s="36"/>
      <c r="N3" s="36"/>
      <c r="O3" s="36"/>
      <c r="P3" s="36"/>
    </row>
    <row r="4" spans="2:16" ht="15">
      <c r="B4" s="35" t="s">
        <v>316</v>
      </c>
      <c r="C4" s="36"/>
      <c r="D4" s="36"/>
      <c r="E4" s="36"/>
      <c r="F4" s="36"/>
      <c r="G4" s="36"/>
      <c r="H4" s="36"/>
      <c r="I4" s="36"/>
      <c r="J4" s="36"/>
      <c r="K4" s="36"/>
      <c r="L4" s="36"/>
      <c r="M4" s="36"/>
      <c r="N4" s="36"/>
      <c r="O4" s="36"/>
      <c r="P4" s="36"/>
    </row>
    <row r="5" spans="2:16" ht="15">
      <c r="B5" s="369" t="s">
        <v>279</v>
      </c>
      <c r="C5" s="54" t="s">
        <v>244</v>
      </c>
      <c r="D5" s="55"/>
      <c r="E5" s="55"/>
      <c r="F5" s="55"/>
      <c r="G5" s="55"/>
      <c r="H5" s="55"/>
      <c r="I5" s="55"/>
      <c r="J5" s="55"/>
      <c r="K5" s="55"/>
      <c r="L5" s="56"/>
      <c r="M5" s="55"/>
      <c r="N5" s="55"/>
      <c r="O5" s="60"/>
      <c r="P5" s="59"/>
    </row>
    <row r="6" spans="2:16" ht="15">
      <c r="B6" s="381"/>
      <c r="C6" s="58" t="s">
        <v>237</v>
      </c>
      <c r="D6" s="59"/>
      <c r="E6" s="60" t="s">
        <v>238</v>
      </c>
      <c r="F6" s="59"/>
      <c r="G6" s="227" t="s">
        <v>239</v>
      </c>
      <c r="H6" s="59"/>
      <c r="I6" s="227" t="s">
        <v>240</v>
      </c>
      <c r="J6" s="59"/>
      <c r="K6" s="60" t="s">
        <v>241</v>
      </c>
      <c r="L6" s="59"/>
      <c r="M6" s="61" t="s">
        <v>242</v>
      </c>
      <c r="N6" s="59"/>
      <c r="O6" s="60" t="s">
        <v>281</v>
      </c>
      <c r="P6" s="59"/>
    </row>
    <row r="7" spans="2:16" ht="15">
      <c r="B7" s="382"/>
      <c r="C7" s="63" t="s">
        <v>21</v>
      </c>
      <c r="D7" s="63" t="s">
        <v>52</v>
      </c>
      <c r="E7" s="63" t="s">
        <v>21</v>
      </c>
      <c r="F7" s="63" t="s">
        <v>52</v>
      </c>
      <c r="G7" s="63" t="s">
        <v>21</v>
      </c>
      <c r="H7" s="63" t="s">
        <v>52</v>
      </c>
      <c r="I7" s="63" t="s">
        <v>21</v>
      </c>
      <c r="J7" s="63" t="s">
        <v>52</v>
      </c>
      <c r="K7" s="63" t="s">
        <v>21</v>
      </c>
      <c r="L7" s="38" t="s">
        <v>52</v>
      </c>
      <c r="M7" s="38" t="s">
        <v>21</v>
      </c>
      <c r="N7" s="63" t="s">
        <v>52</v>
      </c>
      <c r="O7" s="63" t="s">
        <v>21</v>
      </c>
      <c r="P7" s="63" t="s">
        <v>52</v>
      </c>
    </row>
    <row r="8" spans="2:16" ht="15.75">
      <c r="B8" s="256" t="s">
        <v>223</v>
      </c>
      <c r="C8" s="198"/>
      <c r="D8" s="198"/>
      <c r="E8" s="198"/>
      <c r="F8" s="198"/>
      <c r="G8" s="198"/>
      <c r="H8" s="198"/>
      <c r="I8" s="198"/>
      <c r="J8" s="198"/>
      <c r="K8" s="198"/>
      <c r="L8" s="203"/>
      <c r="M8" s="203"/>
      <c r="N8" s="198"/>
      <c r="O8" s="198"/>
      <c r="P8" s="198"/>
    </row>
    <row r="9" spans="2:16" ht="15">
      <c r="B9" s="205" t="s">
        <v>171</v>
      </c>
      <c r="C9" s="194"/>
      <c r="D9" s="195"/>
      <c r="E9" s="194"/>
      <c r="F9" s="195"/>
      <c r="G9" s="194"/>
      <c r="H9" s="195"/>
      <c r="I9" s="194"/>
      <c r="J9" s="195"/>
      <c r="K9" s="194"/>
      <c r="L9" s="196"/>
      <c r="M9" s="197"/>
      <c r="N9" s="195"/>
      <c r="O9" s="194"/>
      <c r="P9" s="195"/>
    </row>
    <row r="10" spans="2:16" ht="15">
      <c r="B10" s="201" t="s">
        <v>174</v>
      </c>
      <c r="C10" s="105">
        <v>107171</v>
      </c>
      <c r="D10" s="45">
        <v>93.63183644941464</v>
      </c>
      <c r="E10" s="105">
        <v>6716</v>
      </c>
      <c r="F10" s="45">
        <v>95.43839704419497</v>
      </c>
      <c r="G10" s="105">
        <v>25618</v>
      </c>
      <c r="H10" s="45">
        <v>94.41291368762438</v>
      </c>
      <c r="I10" s="105">
        <v>32759</v>
      </c>
      <c r="J10" s="45">
        <v>93.9083820662768</v>
      </c>
      <c r="K10" s="44">
        <v>28075</v>
      </c>
      <c r="L10" s="65">
        <v>93.07144041107243</v>
      </c>
      <c r="M10" s="82">
        <v>11484</v>
      </c>
      <c r="N10" s="94">
        <v>92.0561122244489</v>
      </c>
      <c r="O10" s="44">
        <v>2513</v>
      </c>
      <c r="P10" s="45">
        <v>91.14980050779833</v>
      </c>
    </row>
    <row r="11" spans="2:16" ht="15">
      <c r="B11" s="201" t="s">
        <v>172</v>
      </c>
      <c r="C11" s="105">
        <v>4419</v>
      </c>
      <c r="D11" s="45">
        <v>3.8607373755023584</v>
      </c>
      <c r="E11" s="105">
        <v>174</v>
      </c>
      <c r="F11" s="45">
        <v>2.472644592866278</v>
      </c>
      <c r="G11" s="105">
        <v>817</v>
      </c>
      <c r="H11" s="45">
        <v>3.010982531141741</v>
      </c>
      <c r="I11" s="105">
        <v>1332</v>
      </c>
      <c r="J11" s="45">
        <v>3.8183694530443755</v>
      </c>
      <c r="K11" s="44">
        <v>1321</v>
      </c>
      <c r="L11" s="65">
        <v>4.379247472236035</v>
      </c>
      <c r="M11" s="82">
        <v>619</v>
      </c>
      <c r="N11" s="94">
        <v>4.961923847695391</v>
      </c>
      <c r="O11" s="44">
        <v>156</v>
      </c>
      <c r="P11" s="45">
        <v>5.658324265505985</v>
      </c>
    </row>
    <row r="12" spans="2:16" ht="15">
      <c r="B12" s="201" t="s">
        <v>173</v>
      </c>
      <c r="C12" s="105">
        <v>2414</v>
      </c>
      <c r="D12" s="45">
        <v>2.1090337235715535</v>
      </c>
      <c r="E12" s="105">
        <v>123</v>
      </c>
      <c r="F12" s="45">
        <v>1.747903936336507</v>
      </c>
      <c r="G12" s="105">
        <v>596</v>
      </c>
      <c r="H12" s="45">
        <v>2.196506228348198</v>
      </c>
      <c r="I12" s="105">
        <v>667</v>
      </c>
      <c r="J12" s="45">
        <v>1.9120513702557047</v>
      </c>
      <c r="K12" s="44">
        <v>634</v>
      </c>
      <c r="L12" s="65">
        <v>2.101773578650754</v>
      </c>
      <c r="M12" s="82">
        <v>324</v>
      </c>
      <c r="N12" s="94">
        <v>2.597194388777555</v>
      </c>
      <c r="O12" s="44">
        <v>70</v>
      </c>
      <c r="P12" s="45">
        <v>2.5389916575988396</v>
      </c>
    </row>
    <row r="13" spans="2:16" ht="15">
      <c r="B13" s="199"/>
      <c r="C13" s="194"/>
      <c r="D13" s="195"/>
      <c r="E13" s="194"/>
      <c r="F13" s="195"/>
      <c r="G13" s="194"/>
      <c r="H13" s="195"/>
      <c r="I13" s="194"/>
      <c r="J13" s="195"/>
      <c r="K13" s="194"/>
      <c r="L13" s="196"/>
      <c r="M13" s="197"/>
      <c r="N13" s="195"/>
      <c r="O13" s="194"/>
      <c r="P13" s="195"/>
    </row>
    <row r="14" spans="2:16" s="50" customFormat="1" ht="19.5" customHeight="1">
      <c r="B14" s="43" t="s">
        <v>249</v>
      </c>
      <c r="C14" s="44"/>
      <c r="D14" s="45"/>
      <c r="E14" s="44"/>
      <c r="F14" s="91"/>
      <c r="G14" s="44"/>
      <c r="H14" s="45"/>
      <c r="I14" s="49"/>
      <c r="J14" s="91"/>
      <c r="K14" s="49"/>
      <c r="L14" s="92"/>
      <c r="M14" s="48"/>
      <c r="N14" s="95"/>
      <c r="O14" s="44"/>
      <c r="P14" s="91"/>
    </row>
    <row r="15" spans="2:16" s="50" customFormat="1" ht="19.5" customHeight="1">
      <c r="B15" s="228" t="s">
        <v>175</v>
      </c>
      <c r="C15" s="44">
        <v>73572</v>
      </c>
      <c r="D15" s="45">
        <v>64.2774768478071</v>
      </c>
      <c r="E15" s="44">
        <v>5214</v>
      </c>
      <c r="F15" s="45">
        <v>74.09407417933778</v>
      </c>
      <c r="G15" s="44">
        <v>18840</v>
      </c>
      <c r="H15" s="45">
        <v>69.43318345986586</v>
      </c>
      <c r="I15" s="44">
        <v>22695</v>
      </c>
      <c r="J15" s="45">
        <v>65.05847953216374</v>
      </c>
      <c r="K15" s="44">
        <v>18497</v>
      </c>
      <c r="L15" s="65">
        <v>61.319409912149844</v>
      </c>
      <c r="M15" s="82">
        <v>6971</v>
      </c>
      <c r="N15" s="94">
        <v>55.879759519038075</v>
      </c>
      <c r="O15" s="44">
        <v>1352</v>
      </c>
      <c r="P15" s="45">
        <v>49.03881030105187</v>
      </c>
    </row>
    <row r="16" spans="2:16" s="50" customFormat="1" ht="19.5" customHeight="1">
      <c r="B16" s="229" t="s">
        <v>176</v>
      </c>
      <c r="C16" s="44">
        <v>566</v>
      </c>
      <c r="D16" s="45">
        <v>0.4944958937620129</v>
      </c>
      <c r="E16" s="44">
        <v>39</v>
      </c>
      <c r="F16" s="45">
        <v>0.5542134432286486</v>
      </c>
      <c r="G16" s="44">
        <v>138</v>
      </c>
      <c r="H16" s="45">
        <v>0.5085870126041129</v>
      </c>
      <c r="I16" s="44">
        <v>186</v>
      </c>
      <c r="J16" s="45">
        <v>0.5331957344341246</v>
      </c>
      <c r="K16" s="44">
        <v>139</v>
      </c>
      <c r="L16" s="65">
        <v>0.46079893916790987</v>
      </c>
      <c r="M16" s="96">
        <v>54</v>
      </c>
      <c r="N16" s="94">
        <v>0.4328657314629259</v>
      </c>
      <c r="O16" s="44">
        <v>10</v>
      </c>
      <c r="P16" s="45">
        <v>0.3627130939426913</v>
      </c>
    </row>
    <row r="17" spans="2:16" s="50" customFormat="1" ht="19.5" customHeight="1">
      <c r="B17" s="229" t="s">
        <v>177</v>
      </c>
      <c r="C17" s="44">
        <v>2844</v>
      </c>
      <c r="D17" s="45">
        <v>2.4847108160055917</v>
      </c>
      <c r="E17" s="44">
        <v>238</v>
      </c>
      <c r="F17" s="45">
        <v>3.382123063805599</v>
      </c>
      <c r="G17" s="44">
        <v>700</v>
      </c>
      <c r="H17" s="45">
        <v>2.579789194368689</v>
      </c>
      <c r="I17" s="44">
        <v>926</v>
      </c>
      <c r="J17" s="45">
        <v>2.6545120972365552</v>
      </c>
      <c r="K17" s="44">
        <v>649</v>
      </c>
      <c r="L17" s="65">
        <v>2.151500082877507</v>
      </c>
      <c r="M17" s="82">
        <v>268</v>
      </c>
      <c r="N17" s="94">
        <v>2.1482965931863727</v>
      </c>
      <c r="O17" s="44">
        <v>63</v>
      </c>
      <c r="P17" s="45">
        <v>2.2850924918389555</v>
      </c>
    </row>
    <row r="18" spans="2:16" s="50" customFormat="1" ht="19.5" customHeight="1">
      <c r="B18" s="228" t="s">
        <v>178</v>
      </c>
      <c r="C18" s="44">
        <v>37447</v>
      </c>
      <c r="D18" s="45">
        <v>32.71623274506378</v>
      </c>
      <c r="E18" s="44">
        <v>1545</v>
      </c>
      <c r="F18" s="45">
        <v>21.95537871251954</v>
      </c>
      <c r="G18" s="44">
        <v>7453</v>
      </c>
      <c r="H18" s="45">
        <v>27.46738409375691</v>
      </c>
      <c r="I18" s="44">
        <v>11067</v>
      </c>
      <c r="J18" s="45">
        <v>31.725146198830412</v>
      </c>
      <c r="K18" s="44">
        <v>10870</v>
      </c>
      <c r="L18" s="65">
        <v>36.035140062986905</v>
      </c>
      <c r="M18" s="82">
        <v>5180</v>
      </c>
      <c r="N18" s="94">
        <v>41.523046092184366</v>
      </c>
      <c r="O18" s="44">
        <v>1329</v>
      </c>
      <c r="P18" s="45">
        <v>48.20457018498368</v>
      </c>
    </row>
    <row r="19" spans="2:16" s="50" customFormat="1" ht="19.5" customHeight="1">
      <c r="B19" s="93"/>
      <c r="C19" s="44"/>
      <c r="D19" s="45"/>
      <c r="E19" s="44"/>
      <c r="F19" s="45"/>
      <c r="G19" s="44"/>
      <c r="H19" s="45"/>
      <c r="I19" s="44"/>
      <c r="J19" s="45"/>
      <c r="K19" s="44"/>
      <c r="L19" s="65"/>
      <c r="M19" s="82"/>
      <c r="N19" s="94"/>
      <c r="O19" s="44"/>
      <c r="P19" s="45"/>
    </row>
    <row r="20" spans="2:16" s="50" customFormat="1" ht="19.5" customHeight="1">
      <c r="B20" s="93" t="s">
        <v>250</v>
      </c>
      <c r="C20" s="44">
        <v>11102</v>
      </c>
      <c r="D20" s="45">
        <v>9.699458326052769</v>
      </c>
      <c r="E20" s="44">
        <v>761</v>
      </c>
      <c r="F20" s="45">
        <v>10.814267443512861</v>
      </c>
      <c r="G20" s="44">
        <v>2966</v>
      </c>
      <c r="H20" s="45">
        <v>10.930935357853615</v>
      </c>
      <c r="I20" s="44">
        <v>3348</v>
      </c>
      <c r="J20" s="45">
        <v>9.597523219814242</v>
      </c>
      <c r="K20" s="44">
        <v>2611</v>
      </c>
      <c r="L20" s="65">
        <v>8.65572683573678</v>
      </c>
      <c r="M20" s="82">
        <v>1111</v>
      </c>
      <c r="N20" s="94">
        <v>8.905811623246493</v>
      </c>
      <c r="O20" s="44">
        <v>304</v>
      </c>
      <c r="P20" s="45">
        <v>11.026478055857817</v>
      </c>
    </row>
    <row r="21" spans="2:16" ht="15">
      <c r="B21" s="199"/>
      <c r="C21" s="194"/>
      <c r="D21" s="195"/>
      <c r="E21" s="194"/>
      <c r="F21" s="195"/>
      <c r="G21" s="194"/>
      <c r="H21" s="195"/>
      <c r="I21" s="194"/>
      <c r="J21" s="195"/>
      <c r="K21" s="194"/>
      <c r="L21" s="196"/>
      <c r="M21" s="197"/>
      <c r="N21" s="195"/>
      <c r="O21" s="194"/>
      <c r="P21" s="195"/>
    </row>
    <row r="22" spans="2:16" ht="19.5" customHeight="1">
      <c r="B22" s="252" t="s">
        <v>179</v>
      </c>
      <c r="C22" s="44"/>
      <c r="D22" s="45"/>
      <c r="E22" s="44"/>
      <c r="F22" s="91"/>
      <c r="G22" s="44"/>
      <c r="H22" s="45"/>
      <c r="I22" s="49"/>
      <c r="J22" s="91"/>
      <c r="K22" s="49"/>
      <c r="L22" s="92"/>
      <c r="M22" s="92"/>
      <c r="N22" s="91"/>
      <c r="O22" s="44"/>
      <c r="P22" s="91"/>
    </row>
    <row r="23" spans="2:16" ht="19.5" customHeight="1">
      <c r="B23" s="93" t="s">
        <v>180</v>
      </c>
      <c r="C23" s="44">
        <v>669</v>
      </c>
      <c r="D23" s="45">
        <v>0.5844836624148174</v>
      </c>
      <c r="E23" s="44">
        <v>38</v>
      </c>
      <c r="F23" s="45">
        <v>0.5400028421202216</v>
      </c>
      <c r="G23" s="44">
        <v>155</v>
      </c>
      <c r="H23" s="45">
        <v>0.571239035895924</v>
      </c>
      <c r="I23" s="47">
        <v>195</v>
      </c>
      <c r="J23" s="45">
        <v>0.5589955280357757</v>
      </c>
      <c r="K23" s="44">
        <v>167</v>
      </c>
      <c r="L23" s="65">
        <v>0.5536217470578485</v>
      </c>
      <c r="M23" s="82">
        <v>94</v>
      </c>
      <c r="N23" s="94">
        <v>0.7535070140280561</v>
      </c>
      <c r="O23" s="44">
        <v>20</v>
      </c>
      <c r="P23" s="45">
        <v>0.7254261878853826</v>
      </c>
    </row>
    <row r="24" spans="2:16" ht="19.5" customHeight="1">
      <c r="B24" s="93" t="s">
        <v>181</v>
      </c>
      <c r="C24" s="44">
        <v>565</v>
      </c>
      <c r="D24" s="45">
        <v>0.4936222261051896</v>
      </c>
      <c r="E24" s="44">
        <v>20</v>
      </c>
      <c r="F24" s="45">
        <v>0.2842120221685377</v>
      </c>
      <c r="G24" s="44">
        <v>108</v>
      </c>
      <c r="H24" s="45">
        <v>0.39802461855974053</v>
      </c>
      <c r="I24" s="44">
        <v>167</v>
      </c>
      <c r="J24" s="45">
        <v>0.47872950349730536</v>
      </c>
      <c r="K24" s="44">
        <v>161</v>
      </c>
      <c r="L24" s="65">
        <v>0.5337311453671474</v>
      </c>
      <c r="M24" s="82">
        <v>72</v>
      </c>
      <c r="N24" s="94">
        <v>0.5771543086172345</v>
      </c>
      <c r="O24" s="44">
        <v>35</v>
      </c>
      <c r="P24" s="45">
        <v>1.2694958287994198</v>
      </c>
    </row>
    <row r="25" spans="2:16" ht="19.5" customHeight="1">
      <c r="B25" s="43" t="s">
        <v>182</v>
      </c>
      <c r="C25" s="44">
        <v>158</v>
      </c>
      <c r="D25" s="45">
        <v>0.13803948977808841</v>
      </c>
      <c r="E25" s="44">
        <v>4</v>
      </c>
      <c r="F25" s="94" t="s">
        <v>65</v>
      </c>
      <c r="G25" s="44">
        <v>29</v>
      </c>
      <c r="H25" s="45">
        <v>0.10687698090955995</v>
      </c>
      <c r="I25" s="44">
        <v>47</v>
      </c>
      <c r="J25" s="45">
        <v>0.13473225547528953</v>
      </c>
      <c r="K25" s="44">
        <v>55</v>
      </c>
      <c r="L25" s="65">
        <v>0.18233051549809381</v>
      </c>
      <c r="M25" s="82">
        <v>20</v>
      </c>
      <c r="N25" s="94">
        <v>0.16032064128256512</v>
      </c>
      <c r="O25" s="44">
        <v>3</v>
      </c>
      <c r="P25" s="94" t="s">
        <v>65</v>
      </c>
    </row>
    <row r="26" spans="2:16" ht="19.5" customHeight="1">
      <c r="B26" s="228" t="s">
        <v>183</v>
      </c>
      <c r="C26" s="44">
        <v>84</v>
      </c>
      <c r="D26" s="45">
        <v>53.16455696202531</v>
      </c>
      <c r="E26" s="44">
        <v>4</v>
      </c>
      <c r="F26" s="94" t="s">
        <v>65</v>
      </c>
      <c r="G26" s="44">
        <v>17</v>
      </c>
      <c r="H26" s="45">
        <v>58.620689655172406</v>
      </c>
      <c r="I26" s="44">
        <v>26</v>
      </c>
      <c r="J26" s="45">
        <v>55.319148936170215</v>
      </c>
      <c r="K26" s="44">
        <v>24</v>
      </c>
      <c r="L26" s="65">
        <v>43.63636363636363</v>
      </c>
      <c r="M26" s="82">
        <v>12</v>
      </c>
      <c r="N26" s="94">
        <v>60</v>
      </c>
      <c r="O26" s="44">
        <v>1</v>
      </c>
      <c r="P26" s="94" t="s">
        <v>65</v>
      </c>
    </row>
    <row r="27" spans="2:16" ht="19.5" customHeight="1">
      <c r="B27" s="228" t="s">
        <v>184</v>
      </c>
      <c r="C27" s="44">
        <v>74</v>
      </c>
      <c r="D27" s="45">
        <v>46.835443037974684</v>
      </c>
      <c r="E27" s="46" t="s">
        <v>63</v>
      </c>
      <c r="F27" s="94" t="s">
        <v>63</v>
      </c>
      <c r="G27" s="44">
        <v>12</v>
      </c>
      <c r="H27" s="45">
        <v>41.37931034482759</v>
      </c>
      <c r="I27" s="44">
        <v>21</v>
      </c>
      <c r="J27" s="45">
        <v>44.680851063829785</v>
      </c>
      <c r="K27" s="44">
        <v>31</v>
      </c>
      <c r="L27" s="65">
        <v>56.36363636363636</v>
      </c>
      <c r="M27" s="82">
        <v>8</v>
      </c>
      <c r="N27" s="94">
        <v>40</v>
      </c>
      <c r="O27" s="46">
        <v>2</v>
      </c>
      <c r="P27" s="94" t="s">
        <v>65</v>
      </c>
    </row>
    <row r="28" spans="2:16" s="50" customFormat="1" ht="19.5" customHeight="1">
      <c r="B28" s="40" t="s">
        <v>102</v>
      </c>
      <c r="C28" s="41">
        <v>114460</v>
      </c>
      <c r="D28" s="42">
        <v>100</v>
      </c>
      <c r="E28" s="41">
        <v>7037</v>
      </c>
      <c r="F28" s="42">
        <v>100</v>
      </c>
      <c r="G28" s="41">
        <v>27134</v>
      </c>
      <c r="H28" s="42">
        <v>100</v>
      </c>
      <c r="I28" s="41">
        <v>34884</v>
      </c>
      <c r="J28" s="42">
        <v>100</v>
      </c>
      <c r="K28" s="41">
        <v>30165</v>
      </c>
      <c r="L28" s="69">
        <v>100</v>
      </c>
      <c r="M28" s="97">
        <v>12475</v>
      </c>
      <c r="N28" s="42">
        <v>100</v>
      </c>
      <c r="O28" s="41">
        <v>2757</v>
      </c>
      <c r="P28" s="42">
        <v>100</v>
      </c>
    </row>
    <row r="29" spans="2:16" s="50" customFormat="1" ht="19.5" customHeight="1">
      <c r="B29" s="208"/>
      <c r="C29" s="99"/>
      <c r="D29" s="209"/>
      <c r="E29" s="99"/>
      <c r="F29" s="209"/>
      <c r="G29" s="99"/>
      <c r="H29" s="209"/>
      <c r="I29" s="99"/>
      <c r="J29" s="209"/>
      <c r="K29" s="99"/>
      <c r="L29" s="209"/>
      <c r="M29" s="99"/>
      <c r="N29" s="209"/>
      <c r="O29" s="99"/>
      <c r="P29" s="209"/>
    </row>
    <row r="30" spans="2:16" ht="26.25" customHeight="1">
      <c r="B30" s="50" t="s">
        <v>289</v>
      </c>
      <c r="C30" s="50"/>
      <c r="D30" s="50"/>
      <c r="E30" s="50"/>
      <c r="F30" s="50"/>
      <c r="G30" s="50"/>
      <c r="H30" s="50"/>
      <c r="I30" s="50"/>
      <c r="J30" s="50"/>
      <c r="K30" s="50"/>
      <c r="L30" s="50"/>
      <c r="M30" s="50"/>
      <c r="N30" s="50"/>
      <c r="O30" s="50"/>
      <c r="P30" s="50"/>
    </row>
    <row r="31" spans="2:16" ht="19.5" customHeight="1">
      <c r="B31" s="383" t="s">
        <v>308</v>
      </c>
      <c r="C31" s="374"/>
      <c r="D31" s="374"/>
      <c r="E31" s="374"/>
      <c r="F31" s="374"/>
      <c r="G31" s="374"/>
      <c r="H31" s="374"/>
      <c r="I31" s="374"/>
      <c r="J31" s="374"/>
      <c r="K31" s="374"/>
      <c r="L31" s="374"/>
      <c r="M31" s="374"/>
      <c r="N31" s="374"/>
      <c r="O31" s="374"/>
      <c r="P31" s="374"/>
    </row>
  </sheetData>
  <sheetProtection/>
  <mergeCells count="2">
    <mergeCell ref="B5:B7"/>
    <mergeCell ref="B31:P31"/>
  </mergeCells>
  <printOptions horizontalCentered="1"/>
  <pageMargins left="0" right="0" top="0.5" bottom="0.5" header="0.25" footer="0.25"/>
  <pageSetup fitToHeight="1" fitToWidth="1" horizontalDpi="600" verticalDpi="600" orientation="landscape" scale="87" r:id="rId1"/>
</worksheet>
</file>

<file path=xl/worksheets/sheet23.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A1" sqref="A1"/>
    </sheetView>
  </sheetViews>
  <sheetFormatPr defaultColWidth="9.33203125" defaultRowHeight="12.75"/>
  <cols>
    <col min="1" max="1" width="5" style="34" customWidth="1"/>
    <col min="2" max="2" width="40.33203125" style="34" customWidth="1"/>
    <col min="3" max="3" width="11.16015625" style="34" bestFit="1" customWidth="1"/>
    <col min="4" max="4" width="8.33203125" style="34" customWidth="1"/>
    <col min="5" max="5" width="11.16015625" style="34" bestFit="1" customWidth="1"/>
    <col min="6" max="6" width="8.83203125" style="34" customWidth="1"/>
    <col min="7" max="7" width="10.66015625" style="34" bestFit="1" customWidth="1"/>
    <col min="8" max="8" width="8.16015625" style="34" customWidth="1"/>
    <col min="9" max="9" width="10.66015625" style="34" bestFit="1" customWidth="1"/>
    <col min="10" max="10" width="7.83203125" style="34" customWidth="1"/>
    <col min="11" max="11" width="10.66015625" style="34" bestFit="1" customWidth="1"/>
    <col min="12" max="12" width="8.16015625" style="34" customWidth="1"/>
    <col min="13" max="13" width="10.66015625" style="34" bestFit="1" customWidth="1"/>
    <col min="14" max="14" width="8.16015625" style="34" customWidth="1"/>
    <col min="15" max="15" width="10.66015625" style="34" bestFit="1" customWidth="1"/>
    <col min="16" max="16" width="8.83203125" style="34" customWidth="1"/>
    <col min="17" max="16384" width="9.33203125" style="34" customWidth="1"/>
  </cols>
  <sheetData>
    <row r="1" ht="15.75">
      <c r="A1" s="33"/>
    </row>
    <row r="2" spans="2:16" ht="15">
      <c r="B2" s="35" t="s">
        <v>258</v>
      </c>
      <c r="C2" s="36"/>
      <c r="D2" s="36"/>
      <c r="E2" s="36"/>
      <c r="F2" s="36"/>
      <c r="G2" s="36"/>
      <c r="H2" s="36"/>
      <c r="I2" s="36"/>
      <c r="J2" s="36"/>
      <c r="K2" s="36"/>
      <c r="L2" s="36"/>
      <c r="M2" s="36"/>
      <c r="N2" s="36"/>
      <c r="O2" s="36"/>
      <c r="P2" s="36"/>
    </row>
    <row r="3" spans="2:16" ht="15.75">
      <c r="B3" s="37" t="s">
        <v>259</v>
      </c>
      <c r="C3" s="36"/>
      <c r="D3" s="36"/>
      <c r="E3" s="36"/>
      <c r="F3" s="36"/>
      <c r="G3" s="36"/>
      <c r="H3" s="36"/>
      <c r="I3" s="36"/>
      <c r="J3" s="36"/>
      <c r="K3" s="36"/>
      <c r="L3" s="36"/>
      <c r="M3" s="36"/>
      <c r="N3" s="36"/>
      <c r="O3" s="36"/>
      <c r="P3" s="36"/>
    </row>
    <row r="4" spans="2:16" ht="15">
      <c r="B4" s="35" t="s">
        <v>307</v>
      </c>
      <c r="C4" s="36"/>
      <c r="D4" s="36"/>
      <c r="E4" s="36"/>
      <c r="F4" s="36"/>
      <c r="G4" s="36"/>
      <c r="H4" s="36"/>
      <c r="I4" s="36"/>
      <c r="J4" s="36"/>
      <c r="K4" s="36"/>
      <c r="L4" s="36"/>
      <c r="M4" s="36"/>
      <c r="N4" s="36"/>
      <c r="O4" s="36"/>
      <c r="P4" s="36"/>
    </row>
    <row r="5" spans="2:16" ht="15">
      <c r="B5" s="332" t="s">
        <v>223</v>
      </c>
      <c r="C5" s="54" t="s">
        <v>244</v>
      </c>
      <c r="D5" s="55"/>
      <c r="E5" s="55"/>
      <c r="F5" s="55"/>
      <c r="G5" s="55"/>
      <c r="H5" s="55"/>
      <c r="I5" s="55"/>
      <c r="J5" s="55"/>
      <c r="K5" s="55"/>
      <c r="L5" s="56"/>
      <c r="M5" s="55"/>
      <c r="N5" s="55"/>
      <c r="O5" s="60"/>
      <c r="P5" s="59"/>
    </row>
    <row r="6" spans="2:16" ht="15">
      <c r="B6" s="386"/>
      <c r="C6" s="58" t="s">
        <v>237</v>
      </c>
      <c r="D6" s="59"/>
      <c r="E6" s="60" t="s">
        <v>238</v>
      </c>
      <c r="F6" s="59"/>
      <c r="G6" s="227" t="s">
        <v>239</v>
      </c>
      <c r="H6" s="59"/>
      <c r="I6" s="227" t="s">
        <v>240</v>
      </c>
      <c r="J6" s="59"/>
      <c r="K6" s="60" t="s">
        <v>241</v>
      </c>
      <c r="L6" s="59"/>
      <c r="M6" s="61" t="s">
        <v>242</v>
      </c>
      <c r="N6" s="59"/>
      <c r="O6" s="60" t="s">
        <v>281</v>
      </c>
      <c r="P6" s="59"/>
    </row>
    <row r="7" spans="2:16" ht="15">
      <c r="B7" s="387"/>
      <c r="C7" s="63" t="s">
        <v>21</v>
      </c>
      <c r="D7" s="63" t="s">
        <v>52</v>
      </c>
      <c r="E7" s="63" t="s">
        <v>21</v>
      </c>
      <c r="F7" s="63" t="s">
        <v>52</v>
      </c>
      <c r="G7" s="63" t="s">
        <v>21</v>
      </c>
      <c r="H7" s="63" t="s">
        <v>52</v>
      </c>
      <c r="I7" s="63" t="s">
        <v>21</v>
      </c>
      <c r="J7" s="63" t="s">
        <v>52</v>
      </c>
      <c r="K7" s="63" t="s">
        <v>21</v>
      </c>
      <c r="L7" s="38" t="s">
        <v>52</v>
      </c>
      <c r="M7" s="38" t="s">
        <v>21</v>
      </c>
      <c r="N7" s="63" t="s">
        <v>52</v>
      </c>
      <c r="O7" s="63" t="s">
        <v>21</v>
      </c>
      <c r="P7" s="63" t="s">
        <v>52</v>
      </c>
    </row>
    <row r="8" spans="2:16" ht="15">
      <c r="B8" s="191"/>
      <c r="C8" s="194"/>
      <c r="D8" s="195"/>
      <c r="E8" s="194"/>
      <c r="F8" s="195"/>
      <c r="G8" s="194"/>
      <c r="H8" s="195"/>
      <c r="I8" s="194"/>
      <c r="J8" s="195"/>
      <c r="K8" s="194"/>
      <c r="L8" s="196"/>
      <c r="M8" s="197"/>
      <c r="N8" s="195"/>
      <c r="O8" s="194"/>
      <c r="P8" s="195"/>
    </row>
    <row r="9" spans="2:16" ht="15">
      <c r="B9" s="298" t="s">
        <v>304</v>
      </c>
      <c r="C9" s="105">
        <v>205</v>
      </c>
      <c r="D9" s="45">
        <v>0.1791018696487856</v>
      </c>
      <c r="E9" s="105">
        <v>17</v>
      </c>
      <c r="F9" s="45">
        <v>0.24158021884325706</v>
      </c>
      <c r="G9" s="105">
        <v>44</v>
      </c>
      <c r="H9" s="45">
        <v>0.16215817793174614</v>
      </c>
      <c r="I9" s="105">
        <v>68</v>
      </c>
      <c r="J9" s="45">
        <v>0.1949317738791423</v>
      </c>
      <c r="K9" s="44">
        <v>56</v>
      </c>
      <c r="L9" s="65">
        <v>0.18564561577987734</v>
      </c>
      <c r="M9" s="82">
        <v>19</v>
      </c>
      <c r="N9" s="94">
        <v>0.1523046092184369</v>
      </c>
      <c r="O9" s="44">
        <v>1</v>
      </c>
      <c r="P9" s="94" t="s">
        <v>65</v>
      </c>
    </row>
    <row r="10" spans="2:16" ht="30">
      <c r="B10" s="299" t="s">
        <v>305</v>
      </c>
      <c r="C10" s="105">
        <v>557</v>
      </c>
      <c r="D10" s="106">
        <v>0.4866328848506028</v>
      </c>
      <c r="E10" s="105">
        <v>40</v>
      </c>
      <c r="F10" s="106">
        <v>0.5684240443370754</v>
      </c>
      <c r="G10" s="105">
        <v>124</v>
      </c>
      <c r="H10" s="106">
        <v>0.45699122871673914</v>
      </c>
      <c r="I10" s="105">
        <v>186</v>
      </c>
      <c r="J10" s="106">
        <v>0.5331957344341246</v>
      </c>
      <c r="K10" s="105">
        <v>138</v>
      </c>
      <c r="L10" s="107">
        <v>0.4574838388861263</v>
      </c>
      <c r="M10" s="108">
        <v>59</v>
      </c>
      <c r="N10" s="278">
        <v>0.4729458917835671</v>
      </c>
      <c r="O10" s="105">
        <v>10</v>
      </c>
      <c r="P10" s="106">
        <v>0.3627130939426913</v>
      </c>
    </row>
    <row r="11" spans="2:16" ht="15">
      <c r="B11" s="191"/>
      <c r="C11" s="105"/>
      <c r="D11" s="45"/>
      <c r="E11" s="105"/>
      <c r="F11" s="45"/>
      <c r="G11" s="105"/>
      <c r="H11" s="45"/>
      <c r="I11" s="105"/>
      <c r="J11" s="45"/>
      <c r="K11" s="44"/>
      <c r="L11" s="65"/>
      <c r="M11" s="82"/>
      <c r="N11" s="94"/>
      <c r="O11" s="44"/>
      <c r="P11" s="45"/>
    </row>
    <row r="12" spans="2:16" ht="15">
      <c r="B12" s="200" t="s">
        <v>171</v>
      </c>
      <c r="C12" s="194"/>
      <c r="D12" s="195"/>
      <c r="E12" s="194"/>
      <c r="F12" s="195"/>
      <c r="G12" s="194"/>
      <c r="H12" s="195"/>
      <c r="I12" s="194"/>
      <c r="J12" s="195"/>
      <c r="K12" s="194"/>
      <c r="L12" s="196"/>
      <c r="M12" s="197"/>
      <c r="N12" s="195"/>
      <c r="O12" s="194"/>
      <c r="P12" s="195"/>
    </row>
    <row r="13" spans="2:16" ht="15">
      <c r="B13" s="201" t="s">
        <v>174</v>
      </c>
      <c r="C13" s="105">
        <v>107171</v>
      </c>
      <c r="D13" s="45">
        <v>93.63183644941464</v>
      </c>
      <c r="E13" s="105">
        <v>6716</v>
      </c>
      <c r="F13" s="45">
        <v>95.43839704419497</v>
      </c>
      <c r="G13" s="105">
        <v>25618</v>
      </c>
      <c r="H13" s="45">
        <v>94.41291368762438</v>
      </c>
      <c r="I13" s="105">
        <v>32759</v>
      </c>
      <c r="J13" s="45">
        <v>93.9083820662768</v>
      </c>
      <c r="K13" s="44">
        <v>28075</v>
      </c>
      <c r="L13" s="65">
        <v>93.07144041107243</v>
      </c>
      <c r="M13" s="82">
        <v>11484</v>
      </c>
      <c r="N13" s="94">
        <v>92.0561122244489</v>
      </c>
      <c r="O13" s="44">
        <v>2513</v>
      </c>
      <c r="P13" s="45">
        <v>91.14980050779833</v>
      </c>
    </row>
    <row r="14" spans="2:16" ht="15">
      <c r="B14" s="201" t="s">
        <v>172</v>
      </c>
      <c r="C14" s="105">
        <v>4419</v>
      </c>
      <c r="D14" s="45">
        <v>3.8607373755023584</v>
      </c>
      <c r="E14" s="105">
        <v>174</v>
      </c>
      <c r="F14" s="45">
        <v>2.472644592866278</v>
      </c>
      <c r="G14" s="105">
        <v>817</v>
      </c>
      <c r="H14" s="45">
        <v>3.010982531141741</v>
      </c>
      <c r="I14" s="105">
        <v>1332</v>
      </c>
      <c r="J14" s="45">
        <v>3.8183694530443755</v>
      </c>
      <c r="K14" s="44">
        <v>1321</v>
      </c>
      <c r="L14" s="65">
        <v>4.379247472236035</v>
      </c>
      <c r="M14" s="82">
        <v>619</v>
      </c>
      <c r="N14" s="94">
        <v>4.961923847695391</v>
      </c>
      <c r="O14" s="44">
        <v>156</v>
      </c>
      <c r="P14" s="45">
        <v>5.658324265505985</v>
      </c>
    </row>
    <row r="15" spans="2:16" ht="15">
      <c r="B15" s="201" t="s">
        <v>173</v>
      </c>
      <c r="C15" s="105">
        <v>2414</v>
      </c>
      <c r="D15" s="45">
        <v>2.1090337235715535</v>
      </c>
      <c r="E15" s="105">
        <v>123</v>
      </c>
      <c r="F15" s="45">
        <v>1.747903936336507</v>
      </c>
      <c r="G15" s="105">
        <v>596</v>
      </c>
      <c r="H15" s="45">
        <v>2.196506228348198</v>
      </c>
      <c r="I15" s="105">
        <v>667</v>
      </c>
      <c r="J15" s="45">
        <v>1.9120513702557047</v>
      </c>
      <c r="K15" s="44">
        <v>634</v>
      </c>
      <c r="L15" s="65">
        <v>2.101773578650754</v>
      </c>
      <c r="M15" s="82">
        <v>324</v>
      </c>
      <c r="N15" s="94">
        <v>2.597194388777555</v>
      </c>
      <c r="O15" s="44">
        <v>70</v>
      </c>
      <c r="P15" s="45">
        <v>2.5389916575988396</v>
      </c>
    </row>
    <row r="16" spans="2:16" ht="15">
      <c r="B16" s="199"/>
      <c r="C16" s="194"/>
      <c r="D16" s="195"/>
      <c r="E16" s="194"/>
      <c r="F16" s="195"/>
      <c r="G16" s="194"/>
      <c r="H16" s="195"/>
      <c r="I16" s="194"/>
      <c r="J16" s="195"/>
      <c r="K16" s="194"/>
      <c r="L16" s="196"/>
      <c r="M16" s="197"/>
      <c r="N16" s="195"/>
      <c r="O16" s="194"/>
      <c r="P16" s="195"/>
    </row>
    <row r="17" spans="2:16" s="50" customFormat="1" ht="19.5" customHeight="1">
      <c r="B17" s="90" t="s">
        <v>249</v>
      </c>
      <c r="C17" s="44"/>
      <c r="D17" s="45"/>
      <c r="E17" s="44"/>
      <c r="F17" s="91"/>
      <c r="G17" s="44"/>
      <c r="H17" s="45"/>
      <c r="I17" s="49"/>
      <c r="J17" s="91"/>
      <c r="K17" s="49"/>
      <c r="L17" s="92"/>
      <c r="M17" s="48"/>
      <c r="N17" s="95"/>
      <c r="O17" s="44"/>
      <c r="P17" s="91"/>
    </row>
    <row r="18" spans="2:16" s="50" customFormat="1" ht="19.5" customHeight="1">
      <c r="B18" s="228" t="s">
        <v>175</v>
      </c>
      <c r="C18" s="44">
        <v>73572</v>
      </c>
      <c r="D18" s="45">
        <v>64.2774768478071</v>
      </c>
      <c r="E18" s="44">
        <v>5214</v>
      </c>
      <c r="F18" s="45">
        <v>74.09407417933778</v>
      </c>
      <c r="G18" s="44">
        <v>18840</v>
      </c>
      <c r="H18" s="45">
        <v>69.43318345986586</v>
      </c>
      <c r="I18" s="44">
        <v>22695</v>
      </c>
      <c r="J18" s="45">
        <v>65.05847953216374</v>
      </c>
      <c r="K18" s="44">
        <v>18497</v>
      </c>
      <c r="L18" s="65">
        <v>61.319409912149844</v>
      </c>
      <c r="M18" s="82">
        <v>6971</v>
      </c>
      <c r="N18" s="94">
        <v>55.879759519038075</v>
      </c>
      <c r="O18" s="44">
        <v>1352</v>
      </c>
      <c r="P18" s="45">
        <v>49.03881030105187</v>
      </c>
    </row>
    <row r="19" spans="2:16" s="50" customFormat="1" ht="19.5" customHeight="1">
      <c r="B19" s="229" t="s">
        <v>176</v>
      </c>
      <c r="C19" s="44">
        <v>566</v>
      </c>
      <c r="D19" s="45">
        <v>0.4944958937620129</v>
      </c>
      <c r="E19" s="44">
        <v>39</v>
      </c>
      <c r="F19" s="45">
        <v>0.5542134432286486</v>
      </c>
      <c r="G19" s="44">
        <v>138</v>
      </c>
      <c r="H19" s="45">
        <v>0.5085870126041129</v>
      </c>
      <c r="I19" s="44">
        <v>186</v>
      </c>
      <c r="J19" s="45">
        <v>0.5331957344341246</v>
      </c>
      <c r="K19" s="44">
        <v>139</v>
      </c>
      <c r="L19" s="65">
        <v>0.46079893916790987</v>
      </c>
      <c r="M19" s="96">
        <v>54</v>
      </c>
      <c r="N19" s="94">
        <v>0.4328657314629259</v>
      </c>
      <c r="O19" s="44">
        <v>10</v>
      </c>
      <c r="P19" s="45">
        <v>0.3627130939426913</v>
      </c>
    </row>
    <row r="20" spans="2:16" s="50" customFormat="1" ht="19.5" customHeight="1">
      <c r="B20" s="229" t="s">
        <v>177</v>
      </c>
      <c r="C20" s="44">
        <v>2844</v>
      </c>
      <c r="D20" s="45">
        <v>2.4847108160055917</v>
      </c>
      <c r="E20" s="44">
        <v>238</v>
      </c>
      <c r="F20" s="45">
        <v>3.382123063805599</v>
      </c>
      <c r="G20" s="44">
        <v>700</v>
      </c>
      <c r="H20" s="45">
        <v>2.579789194368689</v>
      </c>
      <c r="I20" s="44">
        <v>926</v>
      </c>
      <c r="J20" s="45">
        <v>2.6545120972365552</v>
      </c>
      <c r="K20" s="44">
        <v>649</v>
      </c>
      <c r="L20" s="65">
        <v>2.151500082877507</v>
      </c>
      <c r="M20" s="82">
        <v>268</v>
      </c>
      <c r="N20" s="94">
        <v>2.1482965931863727</v>
      </c>
      <c r="O20" s="44">
        <v>63</v>
      </c>
      <c r="P20" s="45">
        <v>2.2850924918389555</v>
      </c>
    </row>
    <row r="21" spans="2:16" s="50" customFormat="1" ht="19.5" customHeight="1">
      <c r="B21" s="228" t="s">
        <v>178</v>
      </c>
      <c r="C21" s="44">
        <v>37447</v>
      </c>
      <c r="D21" s="45">
        <v>32.71623274506378</v>
      </c>
      <c r="E21" s="44">
        <v>1545</v>
      </c>
      <c r="F21" s="45">
        <v>21.95537871251954</v>
      </c>
      <c r="G21" s="44">
        <v>7453</v>
      </c>
      <c r="H21" s="45">
        <v>27.46738409375691</v>
      </c>
      <c r="I21" s="44">
        <v>11067</v>
      </c>
      <c r="J21" s="45">
        <v>31.725146198830412</v>
      </c>
      <c r="K21" s="44">
        <v>10870</v>
      </c>
      <c r="L21" s="65">
        <v>36.035140062986905</v>
      </c>
      <c r="M21" s="82">
        <v>5180</v>
      </c>
      <c r="N21" s="94">
        <v>41.523046092184366</v>
      </c>
      <c r="O21" s="44">
        <v>1329</v>
      </c>
      <c r="P21" s="45">
        <v>48.20457018498368</v>
      </c>
    </row>
    <row r="22" spans="2:16" s="50" customFormat="1" ht="19.5" customHeight="1">
      <c r="B22" s="93"/>
      <c r="C22" s="44"/>
      <c r="D22" s="45"/>
      <c r="E22" s="44"/>
      <c r="F22" s="45"/>
      <c r="G22" s="44"/>
      <c r="H22" s="45"/>
      <c r="I22" s="44"/>
      <c r="J22" s="45"/>
      <c r="K22" s="44"/>
      <c r="L22" s="65"/>
      <c r="M22" s="82"/>
      <c r="N22" s="94"/>
      <c r="O22" s="44"/>
      <c r="P22" s="45"/>
    </row>
    <row r="23" spans="2:16" s="50" customFormat="1" ht="19.5" customHeight="1">
      <c r="B23" s="93" t="s">
        <v>250</v>
      </c>
      <c r="C23" s="44">
        <v>11102</v>
      </c>
      <c r="D23" s="45">
        <v>9.699458326052769</v>
      </c>
      <c r="E23" s="44">
        <v>761</v>
      </c>
      <c r="F23" s="45">
        <v>10.814267443512861</v>
      </c>
      <c r="G23" s="44">
        <v>2966</v>
      </c>
      <c r="H23" s="45">
        <v>10.930935357853615</v>
      </c>
      <c r="I23" s="44">
        <v>3348</v>
      </c>
      <c r="J23" s="45">
        <v>9.597523219814242</v>
      </c>
      <c r="K23" s="44">
        <v>2611</v>
      </c>
      <c r="L23" s="65">
        <v>8.65572683573678</v>
      </c>
      <c r="M23" s="82">
        <v>1111</v>
      </c>
      <c r="N23" s="94">
        <v>8.905811623246493</v>
      </c>
      <c r="O23" s="44">
        <v>304</v>
      </c>
      <c r="P23" s="45">
        <v>11.026478055857817</v>
      </c>
    </row>
    <row r="24" spans="2:16" ht="15">
      <c r="B24" s="199"/>
      <c r="C24" s="194"/>
      <c r="D24" s="195"/>
      <c r="E24" s="194"/>
      <c r="F24" s="195"/>
      <c r="G24" s="194"/>
      <c r="H24" s="195"/>
      <c r="I24" s="194"/>
      <c r="J24" s="45"/>
      <c r="K24" s="194"/>
      <c r="L24" s="196"/>
      <c r="M24" s="197"/>
      <c r="N24" s="195"/>
      <c r="O24" s="194"/>
      <c r="P24" s="195"/>
    </row>
    <row r="25" spans="2:16" s="50" customFormat="1" ht="19.5" customHeight="1">
      <c r="B25" s="40" t="s">
        <v>102</v>
      </c>
      <c r="C25" s="41">
        <v>114460</v>
      </c>
      <c r="D25" s="42">
        <v>100</v>
      </c>
      <c r="E25" s="41">
        <v>7037</v>
      </c>
      <c r="F25" s="42">
        <v>100</v>
      </c>
      <c r="G25" s="41">
        <v>27134</v>
      </c>
      <c r="H25" s="42">
        <v>100</v>
      </c>
      <c r="I25" s="41">
        <v>34884</v>
      </c>
      <c r="J25" s="69">
        <v>100</v>
      </c>
      <c r="K25" s="41">
        <v>30165</v>
      </c>
      <c r="L25" s="69">
        <v>100</v>
      </c>
      <c r="M25" s="97">
        <v>12475</v>
      </c>
      <c r="N25" s="42">
        <v>100</v>
      </c>
      <c r="O25" s="41">
        <v>2757</v>
      </c>
      <c r="P25" s="42">
        <v>100</v>
      </c>
    </row>
    <row r="26" spans="2:16" s="50" customFormat="1" ht="19.5" customHeight="1">
      <c r="B26" s="208"/>
      <c r="C26" s="99"/>
      <c r="D26" s="209"/>
      <c r="E26" s="99"/>
      <c r="F26" s="209"/>
      <c r="G26" s="99"/>
      <c r="H26" s="209"/>
      <c r="I26" s="99"/>
      <c r="J26" s="209"/>
      <c r="K26" s="99"/>
      <c r="L26" s="209"/>
      <c r="M26" s="99"/>
      <c r="N26" s="209"/>
      <c r="O26" s="99"/>
      <c r="P26" s="209"/>
    </row>
    <row r="27" spans="2:16" ht="26.25" customHeight="1">
      <c r="B27" s="375" t="s">
        <v>248</v>
      </c>
      <c r="C27" s="375"/>
      <c r="D27" s="375"/>
      <c r="E27" s="375"/>
      <c r="F27" s="375"/>
      <c r="G27" s="375"/>
      <c r="H27" s="375"/>
      <c r="I27" s="375"/>
      <c r="J27" s="375"/>
      <c r="K27" s="375"/>
      <c r="L27" s="375"/>
      <c r="M27" s="375"/>
      <c r="N27" s="375"/>
      <c r="O27" s="375"/>
      <c r="P27" s="375"/>
    </row>
    <row r="28" spans="2:16" ht="19.5" customHeight="1">
      <c r="B28" s="383" t="s">
        <v>308</v>
      </c>
      <c r="C28" s="374"/>
      <c r="D28" s="374"/>
      <c r="E28" s="374"/>
      <c r="F28" s="374"/>
      <c r="G28" s="374"/>
      <c r="H28" s="374"/>
      <c r="I28" s="374"/>
      <c r="J28" s="374"/>
      <c r="K28" s="374"/>
      <c r="L28" s="374"/>
      <c r="M28" s="374"/>
      <c r="N28" s="374"/>
      <c r="O28" s="374"/>
      <c r="P28" s="374"/>
    </row>
  </sheetData>
  <sheetProtection/>
  <mergeCells count="3">
    <mergeCell ref="B27:P27"/>
    <mergeCell ref="B5:B7"/>
    <mergeCell ref="B28:P28"/>
  </mergeCells>
  <printOptions horizontalCentered="1"/>
  <pageMargins left="0" right="0" top="0.5" bottom="0.5" header="0.25" footer="0.25"/>
  <pageSetup fitToHeight="1" fitToWidth="1" horizontalDpi="600" verticalDpi="600" orientation="landscape" scale="87" r:id="rId1"/>
</worksheet>
</file>

<file path=xl/worksheets/sheet24.xml><?xml version="1.0" encoding="utf-8"?>
<worksheet xmlns="http://schemas.openxmlformats.org/spreadsheetml/2006/main" xmlns:r="http://schemas.openxmlformats.org/officeDocument/2006/relationships">
  <sheetPr>
    <pageSetUpPr fitToPage="1"/>
  </sheetPr>
  <dimension ref="A1:R24"/>
  <sheetViews>
    <sheetView zoomScalePageLayoutView="0" workbookViewId="0" topLeftCell="A1">
      <selection activeCell="O17" sqref="O17:P17"/>
    </sheetView>
  </sheetViews>
  <sheetFormatPr defaultColWidth="9.33203125" defaultRowHeight="12.75"/>
  <cols>
    <col min="1" max="1" width="4.5" style="1" customWidth="1"/>
    <col min="2" max="2" width="38.5" style="1" customWidth="1"/>
    <col min="3" max="3" width="11.16015625" style="1" bestFit="1" customWidth="1"/>
    <col min="4" max="4" width="6.66015625" style="1" bestFit="1" customWidth="1"/>
    <col min="5" max="5" width="10.66015625" style="1" bestFit="1" customWidth="1"/>
    <col min="6" max="6" width="6.66015625" style="1" bestFit="1" customWidth="1"/>
    <col min="7" max="7" width="10.66015625" style="1" bestFit="1" customWidth="1"/>
    <col min="8" max="8" width="6.66015625" style="1" bestFit="1" customWidth="1"/>
    <col min="9" max="9" width="10.66015625" style="1" bestFit="1" customWidth="1"/>
    <col min="10" max="10" width="6.66015625" style="1" bestFit="1" customWidth="1"/>
    <col min="11" max="11" width="10.66015625" style="1" bestFit="1" customWidth="1"/>
    <col min="12" max="12" width="6.66015625" style="1" bestFit="1" customWidth="1"/>
    <col min="13" max="13" width="10.66015625" style="1" bestFit="1" customWidth="1"/>
    <col min="14" max="14" width="6.66015625" style="1" bestFit="1" customWidth="1"/>
    <col min="15" max="15" width="10.66015625" style="1" bestFit="1" customWidth="1"/>
    <col min="16" max="16" width="6.66015625" style="1" customWidth="1"/>
    <col min="17" max="17" width="10.66015625" style="1" bestFit="1" customWidth="1"/>
    <col min="18" max="18" width="6.66015625" style="1" bestFit="1" customWidth="1"/>
    <col min="19" max="16384" width="9.33203125" style="1" customWidth="1"/>
  </cols>
  <sheetData>
    <row r="1" ht="15.75">
      <c r="A1" s="33"/>
    </row>
    <row r="2" spans="2:18" ht="15">
      <c r="B2" s="35" t="s">
        <v>257</v>
      </c>
      <c r="C2" s="36"/>
      <c r="D2" s="36"/>
      <c r="E2" s="36"/>
      <c r="F2" s="36"/>
      <c r="G2" s="36"/>
      <c r="H2" s="36"/>
      <c r="I2" s="36"/>
      <c r="J2" s="36"/>
      <c r="K2" s="36"/>
      <c r="L2" s="36"/>
      <c r="M2" s="36"/>
      <c r="N2" s="36"/>
      <c r="O2" s="36"/>
      <c r="P2" s="36"/>
      <c r="Q2" s="36"/>
      <c r="R2" s="36"/>
    </row>
    <row r="3" spans="2:18" ht="15.75">
      <c r="B3" s="37" t="s">
        <v>255</v>
      </c>
      <c r="C3" s="36"/>
      <c r="D3" s="36"/>
      <c r="E3" s="36"/>
      <c r="F3" s="36"/>
      <c r="G3" s="36"/>
      <c r="H3" s="36"/>
      <c r="I3" s="36"/>
      <c r="J3" s="36"/>
      <c r="K3" s="36"/>
      <c r="L3" s="36"/>
      <c r="M3" s="36"/>
      <c r="N3" s="36"/>
      <c r="O3" s="36"/>
      <c r="P3" s="36"/>
      <c r="Q3" s="36"/>
      <c r="R3" s="36"/>
    </row>
    <row r="4" spans="2:18" ht="15.75">
      <c r="B4" s="37" t="s">
        <v>1</v>
      </c>
      <c r="C4" s="36"/>
      <c r="D4" s="36"/>
      <c r="E4" s="36"/>
      <c r="F4" s="36"/>
      <c r="G4" s="36"/>
      <c r="H4" s="36"/>
      <c r="I4" s="36"/>
      <c r="J4" s="36"/>
      <c r="K4" s="36"/>
      <c r="L4" s="36"/>
      <c r="M4" s="36"/>
      <c r="N4" s="36"/>
      <c r="O4" s="36"/>
      <c r="P4" s="36"/>
      <c r="Q4" s="36"/>
      <c r="R4" s="36"/>
    </row>
    <row r="5" spans="2:18" ht="15">
      <c r="B5" s="35" t="s">
        <v>307</v>
      </c>
      <c r="C5" s="36"/>
      <c r="D5" s="36"/>
      <c r="E5" s="36"/>
      <c r="F5" s="36"/>
      <c r="G5" s="36"/>
      <c r="H5" s="36"/>
      <c r="I5" s="36"/>
      <c r="J5" s="36"/>
      <c r="K5" s="36"/>
      <c r="L5" s="36"/>
      <c r="M5" s="36"/>
      <c r="N5" s="36"/>
      <c r="O5" s="36"/>
      <c r="P5" s="36"/>
      <c r="Q5" s="36"/>
      <c r="R5" s="36"/>
    </row>
    <row r="6" spans="2:18" ht="15">
      <c r="B6" s="316" t="s">
        <v>120</v>
      </c>
      <c r="C6" s="54" t="s">
        <v>43</v>
      </c>
      <c r="D6" s="55"/>
      <c r="E6" s="55"/>
      <c r="F6" s="55"/>
      <c r="G6" s="55"/>
      <c r="H6" s="55"/>
      <c r="I6" s="55"/>
      <c r="J6" s="55"/>
      <c r="K6" s="55"/>
      <c r="L6" s="56"/>
      <c r="M6" s="55"/>
      <c r="N6" s="57"/>
      <c r="O6" s="363" t="s">
        <v>44</v>
      </c>
      <c r="P6" s="364"/>
      <c r="Q6" s="364"/>
      <c r="R6" s="365"/>
    </row>
    <row r="7" spans="2:18" ht="15">
      <c r="B7" s="376"/>
      <c r="C7" s="58" t="s">
        <v>45</v>
      </c>
      <c r="D7" s="59"/>
      <c r="E7" s="60" t="s">
        <v>46</v>
      </c>
      <c r="F7" s="59"/>
      <c r="G7" s="60" t="s">
        <v>47</v>
      </c>
      <c r="H7" s="59"/>
      <c r="I7" s="60" t="s">
        <v>48</v>
      </c>
      <c r="J7" s="59"/>
      <c r="K7" s="60" t="s">
        <v>49</v>
      </c>
      <c r="L7" s="59"/>
      <c r="M7" s="354" t="s">
        <v>153</v>
      </c>
      <c r="N7" s="356"/>
      <c r="O7" s="61" t="s">
        <v>284</v>
      </c>
      <c r="P7" s="59"/>
      <c r="Q7" s="60" t="s">
        <v>51</v>
      </c>
      <c r="R7" s="59"/>
    </row>
    <row r="8" spans="2:18" ht="15">
      <c r="B8" s="377"/>
      <c r="C8" s="63" t="s">
        <v>21</v>
      </c>
      <c r="D8" s="63" t="s">
        <v>52</v>
      </c>
      <c r="E8" s="63" t="s">
        <v>21</v>
      </c>
      <c r="F8" s="63" t="s">
        <v>52</v>
      </c>
      <c r="G8" s="63" t="s">
        <v>21</v>
      </c>
      <c r="H8" s="63" t="s">
        <v>52</v>
      </c>
      <c r="I8" s="63" t="s">
        <v>21</v>
      </c>
      <c r="J8" s="63" t="s">
        <v>52</v>
      </c>
      <c r="K8" s="38" t="s">
        <v>21</v>
      </c>
      <c r="L8" s="38" t="s">
        <v>52</v>
      </c>
      <c r="M8" s="38" t="s">
        <v>21</v>
      </c>
      <c r="N8" s="63" t="s">
        <v>52</v>
      </c>
      <c r="O8" s="63" t="s">
        <v>21</v>
      </c>
      <c r="P8" s="63" t="s">
        <v>52</v>
      </c>
      <c r="Q8" s="63" t="s">
        <v>21</v>
      </c>
      <c r="R8" s="63" t="s">
        <v>52</v>
      </c>
    </row>
    <row r="9" spans="2:18" ht="32.25" customHeight="1">
      <c r="B9" s="81" t="s">
        <v>186</v>
      </c>
      <c r="C9" s="44">
        <v>3048</v>
      </c>
      <c r="D9" s="45">
        <v>2.662939017997554</v>
      </c>
      <c r="E9" s="44">
        <v>2387</v>
      </c>
      <c r="F9" s="45">
        <v>2.825119537944421</v>
      </c>
      <c r="G9" s="44">
        <v>509</v>
      </c>
      <c r="H9" s="45">
        <v>2.391692510102434</v>
      </c>
      <c r="I9" s="44">
        <v>23</v>
      </c>
      <c r="J9" s="45">
        <v>3.826955074875208</v>
      </c>
      <c r="K9" s="82">
        <v>78</v>
      </c>
      <c r="L9" s="65">
        <v>2.0338983050847457</v>
      </c>
      <c r="M9" s="47">
        <v>49</v>
      </c>
      <c r="N9" s="65">
        <v>1.1841469308844852</v>
      </c>
      <c r="O9" s="162">
        <v>75</v>
      </c>
      <c r="P9" s="45">
        <v>1.5809443507588532</v>
      </c>
      <c r="Q9" s="44">
        <v>137</v>
      </c>
      <c r="R9" s="45">
        <v>1.7967213114754097</v>
      </c>
    </row>
    <row r="10" spans="2:18" ht="34.5" customHeight="1">
      <c r="B10" s="81" t="s">
        <v>187</v>
      </c>
      <c r="C10" s="44">
        <v>792</v>
      </c>
      <c r="D10" s="45">
        <v>0.6919447842040888</v>
      </c>
      <c r="E10" s="44">
        <v>624</v>
      </c>
      <c r="F10" s="45">
        <v>0.7385314585996308</v>
      </c>
      <c r="G10" s="44">
        <v>121</v>
      </c>
      <c r="H10" s="45">
        <v>0.5685555868809322</v>
      </c>
      <c r="I10" s="44">
        <v>4</v>
      </c>
      <c r="J10" s="94" t="s">
        <v>65</v>
      </c>
      <c r="K10" s="82">
        <v>18</v>
      </c>
      <c r="L10" s="65">
        <v>0.469361147327249</v>
      </c>
      <c r="M10" s="82">
        <v>25</v>
      </c>
      <c r="N10" s="65">
        <v>0.6041565973900435</v>
      </c>
      <c r="O10" s="162">
        <v>27</v>
      </c>
      <c r="P10" s="45">
        <v>0.5691399662731872</v>
      </c>
      <c r="Q10" s="44">
        <v>44</v>
      </c>
      <c r="R10" s="45">
        <v>0.5770491803278688</v>
      </c>
    </row>
    <row r="11" spans="2:18" ht="30" customHeight="1">
      <c r="B11" s="81" t="s">
        <v>188</v>
      </c>
      <c r="C11" s="44">
        <v>8434</v>
      </c>
      <c r="D11" s="45">
        <v>7.3685130176480875</v>
      </c>
      <c r="E11" s="44">
        <v>5683</v>
      </c>
      <c r="F11" s="45">
        <v>6.7260805756758035</v>
      </c>
      <c r="G11" s="44">
        <v>2231</v>
      </c>
      <c r="H11" s="45">
        <v>10.483037308523635</v>
      </c>
      <c r="I11" s="44">
        <v>57</v>
      </c>
      <c r="J11" s="45">
        <v>9.484193011647255</v>
      </c>
      <c r="K11" s="82">
        <v>223</v>
      </c>
      <c r="L11" s="65">
        <v>5.814863102998697</v>
      </c>
      <c r="M11" s="96">
        <v>238</v>
      </c>
      <c r="N11" s="65">
        <v>5.751570807153214</v>
      </c>
      <c r="O11" s="162">
        <v>282</v>
      </c>
      <c r="P11" s="45">
        <v>5.944350758853288</v>
      </c>
      <c r="Q11" s="44">
        <v>431</v>
      </c>
      <c r="R11" s="45">
        <v>5.6524590163934425</v>
      </c>
    </row>
    <row r="12" spans="2:18" ht="33.75" customHeight="1">
      <c r="B12" s="81" t="s">
        <v>317</v>
      </c>
      <c r="C12" s="44">
        <v>266</v>
      </c>
      <c r="D12" s="45">
        <v>0.23239559671500962</v>
      </c>
      <c r="E12" s="44">
        <v>205</v>
      </c>
      <c r="F12" s="45">
        <v>0.24262652085404535</v>
      </c>
      <c r="G12" s="44">
        <v>52</v>
      </c>
      <c r="H12" s="45">
        <v>0.24433793816370641</v>
      </c>
      <c r="I12" s="44">
        <v>2</v>
      </c>
      <c r="J12" s="94" t="s">
        <v>65</v>
      </c>
      <c r="K12" s="82">
        <v>4</v>
      </c>
      <c r="L12" s="254" t="s">
        <v>65</v>
      </c>
      <c r="M12" s="47">
        <v>2</v>
      </c>
      <c r="N12" s="254" t="s">
        <v>65</v>
      </c>
      <c r="O12" s="267">
        <v>10</v>
      </c>
      <c r="P12" s="94">
        <v>0.21079258010118043</v>
      </c>
      <c r="Q12" s="44">
        <v>6</v>
      </c>
      <c r="R12" s="45">
        <v>0.07868852459016393</v>
      </c>
    </row>
    <row r="13" spans="2:18" ht="39.75" customHeight="1">
      <c r="B13" s="81" t="s">
        <v>189</v>
      </c>
      <c r="C13" s="44">
        <v>2938</v>
      </c>
      <c r="D13" s="45">
        <v>2.566835575746986</v>
      </c>
      <c r="E13" s="44">
        <v>2036</v>
      </c>
      <c r="F13" s="45">
        <v>2.4096955924821284</v>
      </c>
      <c r="G13" s="44">
        <v>678</v>
      </c>
      <c r="H13" s="45">
        <v>3.1857908091344798</v>
      </c>
      <c r="I13" s="96">
        <v>21</v>
      </c>
      <c r="J13" s="45">
        <v>3.494176372712146</v>
      </c>
      <c r="K13" s="82">
        <v>111</v>
      </c>
      <c r="L13" s="65">
        <v>2.8943937418513688</v>
      </c>
      <c r="M13" s="96">
        <v>91</v>
      </c>
      <c r="N13" s="65">
        <v>2.199130014499758</v>
      </c>
      <c r="O13" s="162">
        <v>132</v>
      </c>
      <c r="P13" s="45">
        <v>2.782462057335582</v>
      </c>
      <c r="Q13" s="44">
        <v>137</v>
      </c>
      <c r="R13" s="45">
        <v>1.7967213114754097</v>
      </c>
    </row>
    <row r="14" spans="2:18" ht="33" customHeight="1">
      <c r="B14" s="100" t="s">
        <v>190</v>
      </c>
      <c r="C14" s="44">
        <v>110</v>
      </c>
      <c r="D14" s="45">
        <v>0.09610344225056788</v>
      </c>
      <c r="E14" s="44">
        <v>101</v>
      </c>
      <c r="F14" s="45">
        <v>0.11953794442077356</v>
      </c>
      <c r="G14" s="44">
        <v>5</v>
      </c>
      <c r="H14" s="94" t="s">
        <v>65</v>
      </c>
      <c r="I14" s="47">
        <v>2</v>
      </c>
      <c r="J14" s="242" t="s">
        <v>65</v>
      </c>
      <c r="K14" s="82">
        <v>1</v>
      </c>
      <c r="L14" s="254" t="s">
        <v>65</v>
      </c>
      <c r="M14" s="47">
        <v>1</v>
      </c>
      <c r="N14" s="47" t="s">
        <v>65</v>
      </c>
      <c r="O14" s="267">
        <v>1</v>
      </c>
      <c r="P14" s="94" t="s">
        <v>65</v>
      </c>
      <c r="Q14" s="44">
        <v>6</v>
      </c>
      <c r="R14" s="45">
        <v>0.07868852459016393</v>
      </c>
    </row>
    <row r="15" spans="2:18" ht="18" customHeight="1">
      <c r="B15" s="43" t="s">
        <v>191</v>
      </c>
      <c r="C15" s="44">
        <v>139</v>
      </c>
      <c r="D15" s="45">
        <v>0.12143980429844486</v>
      </c>
      <c r="E15" s="44">
        <v>123</v>
      </c>
      <c r="F15" s="45">
        <v>0.1455759125124272</v>
      </c>
      <c r="G15" s="44">
        <v>6</v>
      </c>
      <c r="H15" s="94">
        <v>0.028192839018889203</v>
      </c>
      <c r="I15" s="47" t="s">
        <v>63</v>
      </c>
      <c r="J15" s="242" t="s">
        <v>63</v>
      </c>
      <c r="K15" s="82">
        <v>5</v>
      </c>
      <c r="L15" s="254" t="s">
        <v>65</v>
      </c>
      <c r="M15" s="47">
        <v>5</v>
      </c>
      <c r="N15" s="254" t="s">
        <v>65</v>
      </c>
      <c r="O15" s="267">
        <v>3</v>
      </c>
      <c r="P15" s="94" t="s">
        <v>65</v>
      </c>
      <c r="Q15" s="44">
        <v>9</v>
      </c>
      <c r="R15" s="45">
        <v>0.1180327868852459</v>
      </c>
    </row>
    <row r="16" spans="2:18" ht="19.5" customHeight="1">
      <c r="B16" s="40" t="s">
        <v>192</v>
      </c>
      <c r="C16" s="41">
        <v>103644</v>
      </c>
      <c r="D16" s="42">
        <v>90.55041062379871</v>
      </c>
      <c r="E16" s="41">
        <v>76936</v>
      </c>
      <c r="F16" s="42">
        <v>91.05714150452113</v>
      </c>
      <c r="G16" s="41">
        <v>18705</v>
      </c>
      <c r="H16" s="42">
        <v>87.8911756413871</v>
      </c>
      <c r="I16" s="41">
        <v>525</v>
      </c>
      <c r="J16" s="42">
        <v>87.35440931780366</v>
      </c>
      <c r="K16" s="97">
        <v>3526</v>
      </c>
      <c r="L16" s="69">
        <v>91.94263363754888</v>
      </c>
      <c r="M16" s="97">
        <v>3850</v>
      </c>
      <c r="N16" s="69">
        <v>93.0401159980667</v>
      </c>
      <c r="O16" s="163">
        <v>4383</v>
      </c>
      <c r="P16" s="42">
        <v>92.3903878583474</v>
      </c>
      <c r="Q16" s="41">
        <v>7064</v>
      </c>
      <c r="R16" s="42">
        <v>92.64262295081967</v>
      </c>
    </row>
    <row r="17" spans="2:18" ht="19.5" customHeight="1">
      <c r="B17" s="40" t="s">
        <v>102</v>
      </c>
      <c r="C17" s="394">
        <v>114460</v>
      </c>
      <c r="D17" s="343"/>
      <c r="E17" s="394">
        <v>84492</v>
      </c>
      <c r="F17" s="343"/>
      <c r="G17" s="394">
        <v>21282</v>
      </c>
      <c r="H17" s="343"/>
      <c r="I17" s="394">
        <v>601</v>
      </c>
      <c r="J17" s="343"/>
      <c r="K17" s="395">
        <v>3835</v>
      </c>
      <c r="L17" s="396"/>
      <c r="M17" s="397">
        <v>4138</v>
      </c>
      <c r="N17" s="343"/>
      <c r="O17" s="357">
        <v>4744</v>
      </c>
      <c r="P17" s="393"/>
      <c r="Q17" s="394">
        <v>7625</v>
      </c>
      <c r="R17" s="343"/>
    </row>
    <row r="18" spans="2:18" s="30" customFormat="1" ht="29.25" customHeight="1">
      <c r="B18" s="390" t="s">
        <v>253</v>
      </c>
      <c r="C18" s="391"/>
      <c r="D18" s="391"/>
      <c r="E18" s="391"/>
      <c r="F18" s="391"/>
      <c r="G18" s="391"/>
      <c r="H18" s="391"/>
      <c r="I18" s="391"/>
      <c r="J18" s="391"/>
      <c r="K18" s="391"/>
      <c r="L18" s="391"/>
      <c r="M18" s="391"/>
      <c r="N18" s="391"/>
      <c r="O18" s="391"/>
      <c r="P18" s="391"/>
      <c r="Q18" s="391"/>
      <c r="R18" s="391"/>
    </row>
    <row r="19" spans="2:18" s="30" customFormat="1" ht="24" customHeight="1">
      <c r="B19" s="392" t="s">
        <v>282</v>
      </c>
      <c r="C19" s="315"/>
      <c r="D19" s="315"/>
      <c r="E19" s="315"/>
      <c r="F19" s="315"/>
      <c r="G19" s="315"/>
      <c r="H19" s="315"/>
      <c r="I19" s="315"/>
      <c r="J19" s="315"/>
      <c r="K19" s="315"/>
      <c r="L19" s="315"/>
      <c r="M19" s="315"/>
      <c r="N19" s="315"/>
      <c r="O19" s="315"/>
      <c r="P19" s="315"/>
      <c r="Q19" s="315"/>
      <c r="R19" s="315"/>
    </row>
    <row r="20" spans="2:18" s="30" customFormat="1" ht="24" customHeight="1">
      <c r="B20" s="388" t="s">
        <v>0</v>
      </c>
      <c r="C20" s="389"/>
      <c r="D20" s="389"/>
      <c r="E20" s="389"/>
      <c r="F20" s="389"/>
      <c r="G20" s="389"/>
      <c r="H20" s="389"/>
      <c r="I20" s="389"/>
      <c r="J20" s="389"/>
      <c r="K20" s="389"/>
      <c r="L20" s="389"/>
      <c r="M20" s="389"/>
      <c r="N20" s="389"/>
      <c r="O20" s="389"/>
      <c r="P20" s="389"/>
      <c r="Q20" s="389"/>
      <c r="R20" s="389"/>
    </row>
    <row r="21" spans="2:18" ht="24" customHeight="1">
      <c r="B21" s="314" t="s">
        <v>133</v>
      </c>
      <c r="C21" s="315"/>
      <c r="D21" s="315"/>
      <c r="E21" s="315"/>
      <c r="F21" s="315"/>
      <c r="G21" s="315"/>
      <c r="H21" s="315"/>
      <c r="I21" s="315"/>
      <c r="J21" s="315"/>
      <c r="K21" s="315"/>
      <c r="L21" s="315"/>
      <c r="M21" s="315"/>
      <c r="N21" s="315"/>
      <c r="O21" s="315"/>
      <c r="P21" s="315"/>
      <c r="Q21" s="315"/>
      <c r="R21" s="315"/>
    </row>
    <row r="22" spans="2:18" s="30" customFormat="1" ht="19.5" customHeight="1">
      <c r="B22" s="378" t="s">
        <v>308</v>
      </c>
      <c r="C22" s="345"/>
      <c r="D22" s="345"/>
      <c r="E22" s="345"/>
      <c r="F22" s="345"/>
      <c r="G22" s="345"/>
      <c r="H22" s="345"/>
      <c r="I22" s="345"/>
      <c r="J22" s="345"/>
      <c r="K22" s="345"/>
      <c r="L22" s="345"/>
      <c r="M22" s="345"/>
      <c r="N22" s="345"/>
      <c r="O22" s="345"/>
      <c r="P22" s="345"/>
      <c r="Q22" s="345"/>
      <c r="R22" s="345"/>
    </row>
    <row r="24" ht="12.75">
      <c r="B24"/>
    </row>
  </sheetData>
  <sheetProtection/>
  <mergeCells count="16">
    <mergeCell ref="I17:J17"/>
    <mergeCell ref="G17:H17"/>
    <mergeCell ref="E17:F17"/>
    <mergeCell ref="M17:N17"/>
    <mergeCell ref="C17:D17"/>
    <mergeCell ref="O6:R6"/>
    <mergeCell ref="B20:R20"/>
    <mergeCell ref="B22:R22"/>
    <mergeCell ref="B21:R21"/>
    <mergeCell ref="B18:R18"/>
    <mergeCell ref="B19:R19"/>
    <mergeCell ref="M7:N7"/>
    <mergeCell ref="O17:P17"/>
    <mergeCell ref="B6:B8"/>
    <mergeCell ref="Q17:R17"/>
    <mergeCell ref="K17:L17"/>
  </mergeCells>
  <printOptions horizontalCentered="1"/>
  <pageMargins left="0" right="0" top="0.5" bottom="0.5" header="0.25" footer="0.25"/>
  <pageSetup fitToHeight="1" fitToWidth="1" horizontalDpi="600" verticalDpi="600" orientation="landscape" scale="85" r:id="rId1"/>
</worksheet>
</file>

<file path=xl/worksheets/sheet25.xml><?xml version="1.0" encoding="utf-8"?>
<worksheet xmlns="http://schemas.openxmlformats.org/spreadsheetml/2006/main" xmlns:r="http://schemas.openxmlformats.org/officeDocument/2006/relationships">
  <sheetPr>
    <pageSetUpPr fitToPage="1"/>
  </sheetPr>
  <dimension ref="A1:P24"/>
  <sheetViews>
    <sheetView zoomScalePageLayoutView="0" workbookViewId="0" topLeftCell="A1">
      <selection activeCell="A1" sqref="A1"/>
    </sheetView>
  </sheetViews>
  <sheetFormatPr defaultColWidth="9.33203125" defaultRowHeight="12.75"/>
  <cols>
    <col min="1" max="1" width="4.5" style="1" customWidth="1"/>
    <col min="2" max="2" width="38.5" style="1" customWidth="1"/>
    <col min="3" max="3" width="11.16015625" style="1" bestFit="1" customWidth="1"/>
    <col min="4" max="4" width="10.5" style="1" customWidth="1"/>
    <col min="5" max="5" width="10.66015625" style="1" bestFit="1" customWidth="1"/>
    <col min="6" max="6" width="10.66015625" style="1" customWidth="1"/>
    <col min="7" max="7" width="10.66015625" style="1" bestFit="1" customWidth="1"/>
    <col min="8" max="8" width="9.5" style="1" customWidth="1"/>
    <col min="9" max="9" width="10.66015625" style="1" bestFit="1" customWidth="1"/>
    <col min="10" max="10" width="9.16015625" style="1" customWidth="1"/>
    <col min="11" max="11" width="10.66015625" style="1" bestFit="1" customWidth="1"/>
    <col min="12" max="12" width="8.16015625" style="1" customWidth="1"/>
    <col min="13" max="13" width="10.66015625" style="1" bestFit="1" customWidth="1"/>
    <col min="14" max="14" width="8.33203125" style="1" customWidth="1"/>
    <col min="15" max="15" width="10.66015625" style="1" bestFit="1" customWidth="1"/>
    <col min="16" max="16" width="8" style="1" customWidth="1"/>
    <col min="17" max="16384" width="9.33203125" style="1" customWidth="1"/>
  </cols>
  <sheetData>
    <row r="1" ht="15.75">
      <c r="A1" s="33"/>
    </row>
    <row r="2" spans="2:16" ht="15">
      <c r="B2" s="35" t="s">
        <v>254</v>
      </c>
      <c r="C2" s="36"/>
      <c r="D2" s="36"/>
      <c r="E2" s="36"/>
      <c r="F2" s="36"/>
      <c r="G2" s="36"/>
      <c r="H2" s="36"/>
      <c r="I2" s="36"/>
      <c r="J2" s="36"/>
      <c r="K2" s="36"/>
      <c r="L2" s="36"/>
      <c r="M2" s="36"/>
      <c r="N2" s="36"/>
      <c r="O2" s="36"/>
      <c r="P2" s="36"/>
    </row>
    <row r="3" spans="2:16" ht="15.75">
      <c r="B3" s="37" t="s">
        <v>255</v>
      </c>
      <c r="C3" s="36"/>
      <c r="D3" s="36"/>
      <c r="E3" s="36"/>
      <c r="F3" s="36"/>
      <c r="G3" s="36"/>
      <c r="H3" s="36"/>
      <c r="I3" s="36"/>
      <c r="J3" s="36"/>
      <c r="K3" s="36"/>
      <c r="L3" s="36"/>
      <c r="M3" s="36"/>
      <c r="N3" s="36"/>
      <c r="O3" s="36"/>
      <c r="P3" s="36"/>
    </row>
    <row r="4" spans="2:16" ht="15.75">
      <c r="B4" s="37" t="s">
        <v>256</v>
      </c>
      <c r="C4" s="36"/>
      <c r="D4" s="36"/>
      <c r="E4" s="36"/>
      <c r="F4" s="36"/>
      <c r="G4" s="36"/>
      <c r="H4" s="36"/>
      <c r="I4" s="36"/>
      <c r="J4" s="36"/>
      <c r="K4" s="36"/>
      <c r="L4" s="36"/>
      <c r="M4" s="36"/>
      <c r="N4" s="36"/>
      <c r="O4" s="36"/>
      <c r="P4" s="36"/>
    </row>
    <row r="5" spans="2:16" ht="15">
      <c r="B5" s="35" t="s">
        <v>307</v>
      </c>
      <c r="C5" s="36"/>
      <c r="D5" s="36"/>
      <c r="E5" s="36"/>
      <c r="F5" s="36"/>
      <c r="G5" s="36"/>
      <c r="H5" s="36"/>
      <c r="I5" s="36"/>
      <c r="J5" s="36"/>
      <c r="K5" s="36"/>
      <c r="L5" s="36"/>
      <c r="M5" s="36"/>
      <c r="N5" s="36"/>
      <c r="O5" s="36"/>
      <c r="P5" s="36"/>
    </row>
    <row r="6" spans="2:16" ht="15">
      <c r="B6" s="316" t="s">
        <v>120</v>
      </c>
      <c r="C6" s="54" t="s">
        <v>244</v>
      </c>
      <c r="D6" s="55"/>
      <c r="E6" s="55"/>
      <c r="F6" s="55"/>
      <c r="G6" s="55"/>
      <c r="H6" s="55"/>
      <c r="I6" s="55"/>
      <c r="J6" s="55"/>
      <c r="K6" s="55"/>
      <c r="L6" s="56"/>
      <c r="M6" s="55"/>
      <c r="N6" s="55"/>
      <c r="O6" s="60"/>
      <c r="P6" s="59"/>
    </row>
    <row r="7" spans="2:16" ht="15">
      <c r="B7" s="376"/>
      <c r="C7" s="58" t="s">
        <v>237</v>
      </c>
      <c r="D7" s="59"/>
      <c r="E7" s="60" t="s">
        <v>238</v>
      </c>
      <c r="F7" s="59"/>
      <c r="G7" s="227" t="s">
        <v>239</v>
      </c>
      <c r="H7" s="59"/>
      <c r="I7" s="227" t="s">
        <v>240</v>
      </c>
      <c r="J7" s="59"/>
      <c r="K7" s="60" t="s">
        <v>241</v>
      </c>
      <c r="L7" s="59"/>
      <c r="M7" s="61" t="s">
        <v>242</v>
      </c>
      <c r="N7" s="59"/>
      <c r="O7" s="60" t="s">
        <v>281</v>
      </c>
      <c r="P7" s="59"/>
    </row>
    <row r="8" spans="2:16" ht="15">
      <c r="B8" s="377"/>
      <c r="C8" s="63" t="s">
        <v>21</v>
      </c>
      <c r="D8" s="63" t="s">
        <v>52</v>
      </c>
      <c r="E8" s="63" t="s">
        <v>21</v>
      </c>
      <c r="F8" s="63" t="s">
        <v>52</v>
      </c>
      <c r="G8" s="63" t="s">
        <v>21</v>
      </c>
      <c r="H8" s="63" t="s">
        <v>52</v>
      </c>
      <c r="I8" s="63" t="s">
        <v>21</v>
      </c>
      <c r="J8" s="63" t="s">
        <v>52</v>
      </c>
      <c r="K8" s="63" t="s">
        <v>21</v>
      </c>
      <c r="L8" s="38" t="s">
        <v>52</v>
      </c>
      <c r="M8" s="38" t="s">
        <v>21</v>
      </c>
      <c r="N8" s="63" t="s">
        <v>52</v>
      </c>
      <c r="O8" s="63" t="s">
        <v>21</v>
      </c>
      <c r="P8" s="63" t="s">
        <v>52</v>
      </c>
    </row>
    <row r="9" spans="2:16" ht="32.25" customHeight="1">
      <c r="B9" s="81" t="s">
        <v>186</v>
      </c>
      <c r="C9" s="44">
        <v>3048</v>
      </c>
      <c r="D9" s="45">
        <v>2.662939017997554</v>
      </c>
      <c r="E9" s="44">
        <v>225</v>
      </c>
      <c r="F9" s="45">
        <v>3.1973852493960493</v>
      </c>
      <c r="G9" s="44">
        <v>674</v>
      </c>
      <c r="H9" s="45">
        <v>2.483968452863566</v>
      </c>
      <c r="I9" s="44">
        <v>864</v>
      </c>
      <c r="J9" s="45">
        <v>2.476780185758514</v>
      </c>
      <c r="K9" s="82">
        <v>799</v>
      </c>
      <c r="L9" s="65">
        <v>2.6487651251450357</v>
      </c>
      <c r="M9" s="47">
        <v>389</v>
      </c>
      <c r="N9" s="65">
        <v>3.118236472945892</v>
      </c>
      <c r="O9" s="44">
        <v>95</v>
      </c>
      <c r="P9" s="45">
        <v>3.4457743924555673</v>
      </c>
    </row>
    <row r="10" spans="2:16" ht="34.5" customHeight="1">
      <c r="B10" s="81" t="s">
        <v>187</v>
      </c>
      <c r="C10" s="44">
        <v>792</v>
      </c>
      <c r="D10" s="45">
        <v>0.6919447842040888</v>
      </c>
      <c r="E10" s="44">
        <v>54</v>
      </c>
      <c r="F10" s="45">
        <v>0.7673724598550519</v>
      </c>
      <c r="G10" s="44">
        <v>150</v>
      </c>
      <c r="H10" s="45">
        <v>0.5528119702218619</v>
      </c>
      <c r="I10" s="44">
        <v>229</v>
      </c>
      <c r="J10" s="45">
        <v>0.6564614149753469</v>
      </c>
      <c r="K10" s="82">
        <v>223</v>
      </c>
      <c r="L10" s="65">
        <v>0.7392673628377258</v>
      </c>
      <c r="M10" s="82">
        <v>110</v>
      </c>
      <c r="N10" s="65">
        <v>0.8817635270541082</v>
      </c>
      <c r="O10" s="44">
        <v>24</v>
      </c>
      <c r="P10" s="45">
        <v>0.8705114254624592</v>
      </c>
    </row>
    <row r="11" spans="2:16" ht="30" customHeight="1">
      <c r="B11" s="81" t="s">
        <v>188</v>
      </c>
      <c r="C11" s="44">
        <v>8434</v>
      </c>
      <c r="D11" s="45">
        <v>7.3685130176480875</v>
      </c>
      <c r="E11" s="44">
        <v>597</v>
      </c>
      <c r="F11" s="45">
        <v>8.483728861730851</v>
      </c>
      <c r="G11" s="44">
        <v>1930</v>
      </c>
      <c r="H11" s="45">
        <v>7.112847350187956</v>
      </c>
      <c r="I11" s="44">
        <v>2437</v>
      </c>
      <c r="J11" s="45">
        <v>6.986010778580439</v>
      </c>
      <c r="K11" s="82">
        <v>2156</v>
      </c>
      <c r="L11" s="65">
        <v>7.147356207525278</v>
      </c>
      <c r="M11" s="96">
        <v>1021</v>
      </c>
      <c r="N11" s="65">
        <v>8.18436873747495</v>
      </c>
      <c r="O11" s="44">
        <v>291</v>
      </c>
      <c r="P11" s="45">
        <v>10.55495103373232</v>
      </c>
    </row>
    <row r="12" spans="2:16" ht="33.75" customHeight="1">
      <c r="B12" s="81" t="s">
        <v>317</v>
      </c>
      <c r="C12" s="44">
        <v>266</v>
      </c>
      <c r="D12" s="45">
        <v>0.23239559671500962</v>
      </c>
      <c r="E12" s="44">
        <v>16</v>
      </c>
      <c r="F12" s="45">
        <v>0.2273696177348302</v>
      </c>
      <c r="G12" s="44">
        <v>54</v>
      </c>
      <c r="H12" s="45">
        <v>0.19901230927987026</v>
      </c>
      <c r="I12" s="44">
        <v>85</v>
      </c>
      <c r="J12" s="45">
        <v>0.24366471734892786</v>
      </c>
      <c r="K12" s="82">
        <v>73</v>
      </c>
      <c r="L12" s="65">
        <v>0.24200232057019727</v>
      </c>
      <c r="M12" s="47">
        <v>32</v>
      </c>
      <c r="N12" s="65">
        <v>0.2565130260521042</v>
      </c>
      <c r="O12" s="44">
        <v>6</v>
      </c>
      <c r="P12" s="45">
        <v>0.2176278563656148</v>
      </c>
    </row>
    <row r="13" spans="2:16" ht="39.75" customHeight="1">
      <c r="B13" s="81" t="s">
        <v>189</v>
      </c>
      <c r="C13" s="44">
        <v>2938</v>
      </c>
      <c r="D13" s="45">
        <v>2.566835575746986</v>
      </c>
      <c r="E13" s="44">
        <v>197</v>
      </c>
      <c r="F13" s="45">
        <v>2.7994884183600965</v>
      </c>
      <c r="G13" s="44">
        <v>684</v>
      </c>
      <c r="H13" s="45">
        <v>2.52082258421169</v>
      </c>
      <c r="I13" s="96">
        <v>859</v>
      </c>
      <c r="J13" s="45">
        <v>2.46244696709093</v>
      </c>
      <c r="K13" s="82">
        <v>731</v>
      </c>
      <c r="L13" s="65">
        <v>2.423338305983756</v>
      </c>
      <c r="M13" s="96">
        <v>357</v>
      </c>
      <c r="N13" s="65">
        <v>2.8617234468937878</v>
      </c>
      <c r="O13" s="44">
        <v>108</v>
      </c>
      <c r="P13" s="45">
        <v>3.917301414581066</v>
      </c>
    </row>
    <row r="14" spans="2:16" ht="33" customHeight="1">
      <c r="B14" s="100" t="s">
        <v>190</v>
      </c>
      <c r="C14" s="44">
        <v>110</v>
      </c>
      <c r="D14" s="45">
        <v>0.09610344225056788</v>
      </c>
      <c r="E14" s="44">
        <v>8</v>
      </c>
      <c r="F14" s="45">
        <v>0.1136848088674151</v>
      </c>
      <c r="G14" s="44">
        <v>24</v>
      </c>
      <c r="H14" s="45">
        <v>0.0884499152354979</v>
      </c>
      <c r="I14" s="47">
        <v>32</v>
      </c>
      <c r="J14" s="45">
        <v>0.09173259947253755</v>
      </c>
      <c r="K14" s="82">
        <v>33</v>
      </c>
      <c r="L14" s="65">
        <v>0.1093983092988563</v>
      </c>
      <c r="M14" s="47">
        <v>8</v>
      </c>
      <c r="N14" s="65">
        <v>0.06412825651302605</v>
      </c>
      <c r="O14" s="47">
        <v>5</v>
      </c>
      <c r="P14" s="94" t="s">
        <v>65</v>
      </c>
    </row>
    <row r="15" spans="2:16" ht="18" customHeight="1">
      <c r="B15" s="43" t="s">
        <v>318</v>
      </c>
      <c r="C15" s="44">
        <v>139</v>
      </c>
      <c r="D15" s="45">
        <v>0.12143980429844486</v>
      </c>
      <c r="E15" s="44">
        <v>10</v>
      </c>
      <c r="F15" s="94">
        <v>0.14210601108426885</v>
      </c>
      <c r="G15" s="44">
        <v>33</v>
      </c>
      <c r="H15" s="45">
        <v>0.1216186334488096</v>
      </c>
      <c r="I15" s="44">
        <v>38</v>
      </c>
      <c r="J15" s="45">
        <v>0.10893246187363835</v>
      </c>
      <c r="K15" s="82">
        <v>33</v>
      </c>
      <c r="L15" s="65">
        <v>0.1093983092988563</v>
      </c>
      <c r="M15" s="47">
        <v>17</v>
      </c>
      <c r="N15" s="65">
        <v>0.13627254509018036</v>
      </c>
      <c r="O15" s="47">
        <v>8</v>
      </c>
      <c r="P15" s="45">
        <v>0.29017047515415306</v>
      </c>
    </row>
    <row r="16" spans="2:16" ht="18" customHeight="1">
      <c r="B16" s="43" t="s">
        <v>192</v>
      </c>
      <c r="C16" s="258">
        <v>103644</v>
      </c>
      <c r="D16" s="45">
        <v>90.55041062379871</v>
      </c>
      <c r="E16" s="258">
        <v>6291</v>
      </c>
      <c r="F16" s="45">
        <v>89.39889157311354</v>
      </c>
      <c r="G16" s="258">
        <v>24608</v>
      </c>
      <c r="H16" s="45">
        <v>90.69064642146385</v>
      </c>
      <c r="I16" s="258">
        <v>31718</v>
      </c>
      <c r="J16" s="45">
        <v>90.92420593968582</v>
      </c>
      <c r="K16" s="82">
        <v>27434</v>
      </c>
      <c r="L16" s="65">
        <v>90.9464611304492</v>
      </c>
      <c r="M16" s="52">
        <v>11180</v>
      </c>
      <c r="N16" s="65">
        <v>89.61923847695391</v>
      </c>
      <c r="O16" s="52">
        <v>2409</v>
      </c>
      <c r="P16" s="45">
        <v>87.37758433079435</v>
      </c>
    </row>
    <row r="17" spans="2:16" ht="19.5" customHeight="1">
      <c r="B17" s="40" t="s">
        <v>102</v>
      </c>
      <c r="C17" s="300">
        <v>114460</v>
      </c>
      <c r="D17" s="69">
        <v>100</v>
      </c>
      <c r="E17" s="300">
        <v>7037</v>
      </c>
      <c r="F17" s="69">
        <v>100</v>
      </c>
      <c r="G17" s="300">
        <v>27134</v>
      </c>
      <c r="H17" s="69">
        <v>100</v>
      </c>
      <c r="I17" s="300">
        <v>34884</v>
      </c>
      <c r="J17" s="69">
        <v>100</v>
      </c>
      <c r="K17" s="97">
        <v>30165</v>
      </c>
      <c r="L17" s="69">
        <v>100</v>
      </c>
      <c r="M17" s="97">
        <v>12475</v>
      </c>
      <c r="N17" s="69">
        <v>100</v>
      </c>
      <c r="O17" s="102">
        <v>2757</v>
      </c>
      <c r="P17" s="69">
        <v>100</v>
      </c>
    </row>
    <row r="18" spans="2:16" s="30" customFormat="1" ht="29.25" customHeight="1">
      <c r="B18" s="390" t="s">
        <v>283</v>
      </c>
      <c r="C18" s="391"/>
      <c r="D18" s="391"/>
      <c r="E18" s="391"/>
      <c r="F18" s="391"/>
      <c r="G18" s="391"/>
      <c r="H18" s="391"/>
      <c r="I18" s="391"/>
      <c r="J18" s="391"/>
      <c r="K18" s="391"/>
      <c r="L18" s="391"/>
      <c r="M18" s="391"/>
      <c r="N18" s="391"/>
      <c r="O18" s="391"/>
      <c r="P18" s="391"/>
    </row>
    <row r="19" spans="2:16" s="30" customFormat="1" ht="24" customHeight="1">
      <c r="B19" s="392" t="s">
        <v>282</v>
      </c>
      <c r="C19" s="315"/>
      <c r="D19" s="315"/>
      <c r="E19" s="315"/>
      <c r="F19" s="315"/>
      <c r="G19" s="315"/>
      <c r="H19" s="315"/>
      <c r="I19" s="315"/>
      <c r="J19" s="315"/>
      <c r="K19" s="315"/>
      <c r="L19" s="315"/>
      <c r="M19" s="315"/>
      <c r="N19" s="315"/>
      <c r="O19" s="315"/>
      <c r="P19" s="315"/>
    </row>
    <row r="20" spans="2:16" s="30" customFormat="1" ht="24" customHeight="1">
      <c r="B20" s="388" t="s">
        <v>0</v>
      </c>
      <c r="C20" s="389"/>
      <c r="D20" s="389"/>
      <c r="E20" s="389"/>
      <c r="F20" s="389"/>
      <c r="G20" s="389"/>
      <c r="H20" s="389"/>
      <c r="I20" s="389"/>
      <c r="J20" s="389"/>
      <c r="K20" s="389"/>
      <c r="L20" s="389"/>
      <c r="M20" s="389"/>
      <c r="N20" s="389"/>
      <c r="O20" s="389"/>
      <c r="P20" s="389"/>
    </row>
    <row r="21" spans="2:16" ht="24" customHeight="1">
      <c r="B21" s="314" t="s">
        <v>133</v>
      </c>
      <c r="C21" s="315"/>
      <c r="D21" s="315"/>
      <c r="E21" s="315"/>
      <c r="F21" s="315"/>
      <c r="G21" s="315"/>
      <c r="H21" s="315"/>
      <c r="I21" s="315"/>
      <c r="J21" s="315"/>
      <c r="K21" s="315"/>
      <c r="L21" s="315"/>
      <c r="M21" s="315"/>
      <c r="N21" s="315"/>
      <c r="O21" s="315"/>
      <c r="P21" s="315"/>
    </row>
    <row r="22" spans="2:16" s="30" customFormat="1" ht="19.5" customHeight="1">
      <c r="B22" s="378" t="s">
        <v>308</v>
      </c>
      <c r="C22" s="345"/>
      <c r="D22" s="345"/>
      <c r="E22" s="345"/>
      <c r="F22" s="345"/>
      <c r="G22" s="345"/>
      <c r="H22" s="345"/>
      <c r="I22" s="345"/>
      <c r="J22" s="345"/>
      <c r="K22" s="345"/>
      <c r="L22" s="345"/>
      <c r="M22" s="345"/>
      <c r="N22" s="345"/>
      <c r="O22" s="345"/>
      <c r="P22" s="345"/>
    </row>
    <row r="24" ht="12.75">
      <c r="B24"/>
    </row>
  </sheetData>
  <sheetProtection/>
  <mergeCells count="6">
    <mergeCell ref="B20:P20"/>
    <mergeCell ref="B22:P22"/>
    <mergeCell ref="B21:P21"/>
    <mergeCell ref="B18:P18"/>
    <mergeCell ref="B19:P19"/>
    <mergeCell ref="B6:B8"/>
  </mergeCells>
  <printOptions horizontalCentered="1"/>
  <pageMargins left="0" right="0" top="0.5" bottom="0.5" header="0.25" footer="0.25"/>
  <pageSetup fitToHeight="1" fitToWidth="1" horizontalDpi="600" verticalDpi="600" orientation="landscape" scale="93" r:id="rId1"/>
</worksheet>
</file>

<file path=xl/worksheets/sheet26.xml><?xml version="1.0" encoding="utf-8"?>
<worksheet xmlns="http://schemas.openxmlformats.org/spreadsheetml/2006/main" xmlns:r="http://schemas.openxmlformats.org/officeDocument/2006/relationships">
  <sheetPr>
    <pageSetUpPr fitToPage="1"/>
  </sheetPr>
  <dimension ref="A1:I382"/>
  <sheetViews>
    <sheetView zoomScalePageLayoutView="0" workbookViewId="0" topLeftCell="A1">
      <selection activeCell="A1" sqref="A1"/>
    </sheetView>
  </sheetViews>
  <sheetFormatPr defaultColWidth="9.33203125" defaultRowHeight="12.75"/>
  <cols>
    <col min="1" max="1" width="4.33203125" style="1" customWidth="1"/>
    <col min="2" max="2" width="12.16015625" style="1" customWidth="1"/>
    <col min="3" max="6" width="10.83203125" style="1" customWidth="1"/>
    <col min="7" max="16384" width="9.33203125" style="1" customWidth="1"/>
  </cols>
  <sheetData>
    <row r="1" ht="15.75">
      <c r="A1" s="33"/>
    </row>
    <row r="2" spans="2:6" ht="15">
      <c r="B2" s="36" t="s">
        <v>121</v>
      </c>
      <c r="C2" s="36"/>
      <c r="D2" s="36"/>
      <c r="E2" s="36"/>
      <c r="F2" s="36"/>
    </row>
    <row r="3" spans="2:6" ht="15.75">
      <c r="B3" s="71" t="s">
        <v>122</v>
      </c>
      <c r="C3" s="36"/>
      <c r="D3" s="36"/>
      <c r="E3" s="36"/>
      <c r="F3" s="36"/>
    </row>
    <row r="4" spans="2:6" ht="15">
      <c r="B4" s="36" t="s">
        <v>319</v>
      </c>
      <c r="C4" s="36"/>
      <c r="D4" s="36"/>
      <c r="E4" s="36"/>
      <c r="F4" s="36"/>
    </row>
    <row r="5" spans="2:6" ht="45">
      <c r="B5" s="72" t="s">
        <v>23</v>
      </c>
      <c r="C5" s="73" t="s">
        <v>3</v>
      </c>
      <c r="D5" s="73" t="s">
        <v>4</v>
      </c>
      <c r="E5" s="74" t="s">
        <v>5</v>
      </c>
      <c r="F5" s="74" t="s">
        <v>6</v>
      </c>
    </row>
    <row r="6" spans="2:6" s="21" customFormat="1" ht="19.5" customHeight="1">
      <c r="B6" s="75">
        <v>1980</v>
      </c>
      <c r="C6" s="76">
        <v>145162</v>
      </c>
      <c r="D6" s="77">
        <v>1495</v>
      </c>
      <c r="E6" s="77">
        <v>23</v>
      </c>
      <c r="F6" s="78">
        <v>1</v>
      </c>
    </row>
    <row r="7" spans="2:6" s="21" customFormat="1" ht="19.5" customHeight="1">
      <c r="B7" s="75">
        <v>1981</v>
      </c>
      <c r="C7" s="76">
        <v>140579</v>
      </c>
      <c r="D7" s="77">
        <v>1426</v>
      </c>
      <c r="E7" s="77">
        <v>25</v>
      </c>
      <c r="F7" s="78">
        <v>1</v>
      </c>
    </row>
    <row r="8" spans="2:6" s="21" customFormat="1" ht="19.5" customHeight="1">
      <c r="B8" s="75">
        <v>1982</v>
      </c>
      <c r="C8" s="76">
        <v>137950</v>
      </c>
      <c r="D8" s="77">
        <v>1377</v>
      </c>
      <c r="E8" s="77">
        <v>16</v>
      </c>
      <c r="F8" s="79" t="s">
        <v>24</v>
      </c>
    </row>
    <row r="9" spans="2:6" s="21" customFormat="1" ht="19.5" customHeight="1">
      <c r="B9" s="75">
        <v>1983</v>
      </c>
      <c r="C9" s="76">
        <v>133026</v>
      </c>
      <c r="D9" s="77">
        <v>1415</v>
      </c>
      <c r="E9" s="77">
        <v>14</v>
      </c>
      <c r="F9" s="79" t="s">
        <v>24</v>
      </c>
    </row>
    <row r="10" spans="2:6" s="21" customFormat="1" ht="19.5" customHeight="1">
      <c r="B10" s="75">
        <v>1984</v>
      </c>
      <c r="C10" s="76">
        <v>135782</v>
      </c>
      <c r="D10" s="77">
        <v>1413</v>
      </c>
      <c r="E10" s="77">
        <v>19</v>
      </c>
      <c r="F10" s="79" t="s">
        <v>24</v>
      </c>
    </row>
    <row r="11" spans="2:6" s="21" customFormat="1" ht="19.5" customHeight="1">
      <c r="B11" s="75">
        <v>1985</v>
      </c>
      <c r="C11" s="76">
        <v>138052</v>
      </c>
      <c r="D11" s="77">
        <v>1506</v>
      </c>
      <c r="E11" s="77">
        <v>21</v>
      </c>
      <c r="F11" s="78">
        <v>1</v>
      </c>
    </row>
    <row r="12" spans="2:6" s="21" customFormat="1" ht="19.5" customHeight="1">
      <c r="B12" s="75">
        <v>1986</v>
      </c>
      <c r="C12" s="76">
        <v>137626</v>
      </c>
      <c r="D12" s="77">
        <v>1555</v>
      </c>
      <c r="E12" s="77">
        <v>27</v>
      </c>
      <c r="F12" s="78">
        <v>1</v>
      </c>
    </row>
    <row r="13" spans="2:6" s="21" customFormat="1" ht="19.5" customHeight="1">
      <c r="B13" s="75">
        <v>1987</v>
      </c>
      <c r="C13" s="76">
        <v>140466</v>
      </c>
      <c r="D13" s="77">
        <v>1549</v>
      </c>
      <c r="E13" s="77">
        <v>27</v>
      </c>
      <c r="F13" s="78">
        <v>2</v>
      </c>
    </row>
    <row r="14" spans="2:6" s="21" customFormat="1" ht="19.5" customHeight="1">
      <c r="B14" s="75">
        <v>1988</v>
      </c>
      <c r="C14" s="76">
        <v>139635</v>
      </c>
      <c r="D14" s="77">
        <v>1584</v>
      </c>
      <c r="E14" s="77">
        <v>30</v>
      </c>
      <c r="F14" s="78">
        <v>2</v>
      </c>
    </row>
    <row r="15" spans="2:6" s="21" customFormat="1" ht="19.5" customHeight="1">
      <c r="B15" s="75">
        <v>1989</v>
      </c>
      <c r="C15" s="76">
        <v>148164</v>
      </c>
      <c r="D15" s="77">
        <v>1858</v>
      </c>
      <c r="E15" s="77">
        <v>42</v>
      </c>
      <c r="F15" s="78">
        <v>8</v>
      </c>
    </row>
    <row r="16" spans="2:6" s="21" customFormat="1" ht="19.5" customHeight="1">
      <c r="B16" s="75">
        <v>1990</v>
      </c>
      <c r="C16" s="76">
        <v>153080</v>
      </c>
      <c r="D16" s="77">
        <v>1897</v>
      </c>
      <c r="E16" s="77">
        <v>41</v>
      </c>
      <c r="F16" s="78">
        <v>1</v>
      </c>
    </row>
    <row r="17" spans="2:6" s="21" customFormat="1" ht="19.5" customHeight="1">
      <c r="B17" s="75">
        <v>1991</v>
      </c>
      <c r="C17" s="76">
        <v>149478</v>
      </c>
      <c r="D17" s="77">
        <v>1933</v>
      </c>
      <c r="E17" s="77">
        <v>38</v>
      </c>
      <c r="F17" s="78">
        <v>1</v>
      </c>
    </row>
    <row r="18" spans="2:6" s="21" customFormat="1" ht="19.5" customHeight="1">
      <c r="B18" s="75">
        <v>1992</v>
      </c>
      <c r="C18" s="76">
        <v>143827</v>
      </c>
      <c r="D18" s="77">
        <v>1842</v>
      </c>
      <c r="E18" s="77">
        <v>43</v>
      </c>
      <c r="F18" s="78">
        <v>2</v>
      </c>
    </row>
    <row r="19" spans="2:6" s="21" customFormat="1" ht="19.5" customHeight="1">
      <c r="B19" s="75">
        <v>1993</v>
      </c>
      <c r="C19" s="76">
        <v>139560</v>
      </c>
      <c r="D19" s="77">
        <v>1748</v>
      </c>
      <c r="E19" s="77">
        <v>60</v>
      </c>
      <c r="F19" s="78">
        <v>2</v>
      </c>
    </row>
    <row r="20" spans="2:6" s="21" customFormat="1" ht="19.5" customHeight="1">
      <c r="B20" s="75">
        <v>1994</v>
      </c>
      <c r="C20" s="76">
        <v>137844</v>
      </c>
      <c r="D20" s="77">
        <v>1901</v>
      </c>
      <c r="E20" s="77">
        <v>69</v>
      </c>
      <c r="F20" s="78">
        <v>6</v>
      </c>
    </row>
    <row r="21" spans="2:6" s="21" customFormat="1" ht="19.5" customHeight="1">
      <c r="B21" s="75">
        <v>1995</v>
      </c>
      <c r="C21" s="77">
        <v>134169</v>
      </c>
      <c r="D21" s="77">
        <v>1795</v>
      </c>
      <c r="E21" s="77">
        <v>62</v>
      </c>
      <c r="F21" s="78">
        <v>1</v>
      </c>
    </row>
    <row r="22" spans="2:6" s="21" customFormat="1" ht="19.5" customHeight="1">
      <c r="B22" s="75">
        <v>1996</v>
      </c>
      <c r="C22" s="77">
        <v>133231</v>
      </c>
      <c r="D22" s="77">
        <v>1809</v>
      </c>
      <c r="E22" s="77">
        <v>77</v>
      </c>
      <c r="F22" s="78">
        <v>12</v>
      </c>
    </row>
    <row r="23" spans="2:6" s="21" customFormat="1" ht="19.5" customHeight="1">
      <c r="B23" s="75">
        <v>1997</v>
      </c>
      <c r="C23" s="76">
        <v>133549</v>
      </c>
      <c r="D23" s="77">
        <v>1921</v>
      </c>
      <c r="E23" s="77">
        <v>72</v>
      </c>
      <c r="F23" s="78">
        <v>9</v>
      </c>
    </row>
    <row r="24" spans="2:6" s="21" customFormat="1" ht="19.5" customHeight="1">
      <c r="B24" s="75">
        <v>1998</v>
      </c>
      <c r="C24" s="76">
        <v>133649</v>
      </c>
      <c r="D24" s="77">
        <f>3969/2</f>
        <v>1984.5</v>
      </c>
      <c r="E24" s="77">
        <f>262/3</f>
        <v>87.33333333333333</v>
      </c>
      <c r="F24" s="78">
        <f>32/4</f>
        <v>8</v>
      </c>
    </row>
    <row r="25" spans="2:6" s="21" customFormat="1" ht="19.5" customHeight="1">
      <c r="B25" s="75">
        <v>1999</v>
      </c>
      <c r="C25" s="76">
        <v>133429</v>
      </c>
      <c r="D25" s="77">
        <v>2086.5</v>
      </c>
      <c r="E25" s="77">
        <v>101.3</v>
      </c>
      <c r="F25" s="78">
        <v>11.25</v>
      </c>
    </row>
    <row r="26" spans="2:6" s="21" customFormat="1" ht="19.5" customHeight="1">
      <c r="B26" s="75">
        <v>2000</v>
      </c>
      <c r="C26" s="80">
        <v>136048</v>
      </c>
      <c r="D26" s="78">
        <v>2072</v>
      </c>
      <c r="E26" s="78">
        <v>91</v>
      </c>
      <c r="F26" s="78">
        <v>5</v>
      </c>
    </row>
    <row r="27" spans="2:6" s="21" customFormat="1" ht="19.5" customHeight="1">
      <c r="B27" s="75">
        <v>2001</v>
      </c>
      <c r="C27" s="80">
        <v>133247</v>
      </c>
      <c r="D27" s="78">
        <v>2219</v>
      </c>
      <c r="E27" s="78">
        <v>111</v>
      </c>
      <c r="F27" s="78">
        <v>6</v>
      </c>
    </row>
    <row r="28" spans="2:6" s="21" customFormat="1" ht="19.5" customHeight="1">
      <c r="B28" s="75">
        <v>2002</v>
      </c>
      <c r="C28" s="80">
        <v>129518</v>
      </c>
      <c r="D28" s="78">
        <v>2158</v>
      </c>
      <c r="E28" s="78">
        <v>81</v>
      </c>
      <c r="F28" s="78">
        <v>4</v>
      </c>
    </row>
    <row r="29" spans="2:9" s="21" customFormat="1" ht="19.5" customHeight="1">
      <c r="B29" s="75">
        <v>2003</v>
      </c>
      <c r="C29" s="80">
        <v>130850</v>
      </c>
      <c r="D29" s="78">
        <f>4532/2</f>
        <v>2266</v>
      </c>
      <c r="E29" s="78">
        <f>262/3</f>
        <v>87.33333333333333</v>
      </c>
      <c r="F29" s="78">
        <f>(8+4+6)/4</f>
        <v>4.5</v>
      </c>
      <c r="I29" s="1"/>
    </row>
    <row r="30" spans="2:9" s="21" customFormat="1" ht="19.5" customHeight="1">
      <c r="B30" s="75">
        <v>2004</v>
      </c>
      <c r="C30" s="80">
        <v>129710</v>
      </c>
      <c r="D30" s="78">
        <f>4445/2</f>
        <v>2222.5</v>
      </c>
      <c r="E30" s="78">
        <f>321/3</f>
        <v>107</v>
      </c>
      <c r="F30" s="78">
        <f>(27+6)/4</f>
        <v>8.25</v>
      </c>
      <c r="I30" s="1"/>
    </row>
    <row r="31" spans="2:9" s="21" customFormat="1" ht="19.5" customHeight="1">
      <c r="B31" s="75">
        <v>2005</v>
      </c>
      <c r="C31" s="80">
        <v>127518</v>
      </c>
      <c r="D31" s="78">
        <v>2143.5</v>
      </c>
      <c r="E31" s="78">
        <v>81.3</v>
      </c>
      <c r="F31" s="78">
        <v>4.25</v>
      </c>
      <c r="I31" s="1"/>
    </row>
    <row r="32" spans="2:9" s="21" customFormat="1" ht="19.5" customHeight="1">
      <c r="B32" s="75">
        <v>2006</v>
      </c>
      <c r="C32" s="80">
        <v>127537</v>
      </c>
      <c r="D32" s="78">
        <v>2236.5</v>
      </c>
      <c r="E32" s="78">
        <v>83</v>
      </c>
      <c r="F32" s="78">
        <v>3</v>
      </c>
      <c r="I32" s="1"/>
    </row>
    <row r="33" spans="2:9" s="21" customFormat="1" ht="19.5" customHeight="1">
      <c r="B33" s="75">
        <v>2007</v>
      </c>
      <c r="C33" s="80">
        <v>125172</v>
      </c>
      <c r="D33" s="78">
        <f>4259/2</f>
        <v>2129.5</v>
      </c>
      <c r="E33" s="78">
        <f>210/3</f>
        <v>70</v>
      </c>
      <c r="F33" s="78">
        <v>5</v>
      </c>
      <c r="I33" s="1"/>
    </row>
    <row r="34" spans="2:9" s="21" customFormat="1" ht="19.5" customHeight="1">
      <c r="B34" s="75">
        <v>2008</v>
      </c>
      <c r="C34" s="80">
        <v>121231</v>
      </c>
      <c r="D34" s="78">
        <f>4124/2</f>
        <v>2062</v>
      </c>
      <c r="E34" s="78">
        <f>217/3</f>
        <v>72.33333333333333</v>
      </c>
      <c r="F34" s="78">
        <v>2</v>
      </c>
      <c r="I34" s="1"/>
    </row>
    <row r="35" spans="2:9" s="21" customFormat="1" ht="19.5" customHeight="1">
      <c r="B35" s="75">
        <v>2009</v>
      </c>
      <c r="C35" s="80">
        <v>117309</v>
      </c>
      <c r="D35" s="78">
        <f>4089/2</f>
        <v>2044.5</v>
      </c>
      <c r="E35" s="78">
        <f>210/3</f>
        <v>70</v>
      </c>
      <c r="F35" s="78">
        <f>21/4</f>
        <v>5.25</v>
      </c>
      <c r="I35" s="1"/>
    </row>
    <row r="36" spans="2:9" s="21" customFormat="1" ht="19.5" customHeight="1">
      <c r="B36" s="75">
        <v>2010</v>
      </c>
      <c r="C36" s="80">
        <v>114717</v>
      </c>
      <c r="D36" s="78">
        <v>2034</v>
      </c>
      <c r="E36" s="78">
        <v>65</v>
      </c>
      <c r="F36" s="78">
        <v>2</v>
      </c>
      <c r="I36" s="1"/>
    </row>
    <row r="37" spans="2:9" s="21" customFormat="1" ht="19.5" customHeight="1">
      <c r="B37" s="75">
        <v>2011</v>
      </c>
      <c r="C37" s="80">
        <v>114159</v>
      </c>
      <c r="D37" s="78">
        <v>1975</v>
      </c>
      <c r="E37" s="78">
        <v>57</v>
      </c>
      <c r="F37" s="78">
        <v>2</v>
      </c>
      <c r="I37" s="1"/>
    </row>
    <row r="38" spans="2:9" s="21" customFormat="1" ht="19.5" customHeight="1">
      <c r="B38" s="75">
        <v>2012</v>
      </c>
      <c r="C38" s="80">
        <v>112708</v>
      </c>
      <c r="D38" s="78">
        <v>1972</v>
      </c>
      <c r="E38" s="78">
        <v>52</v>
      </c>
      <c r="F38" s="78">
        <v>3</v>
      </c>
      <c r="I38" s="1"/>
    </row>
    <row r="39" spans="2:9" s="21" customFormat="1" ht="19.5" customHeight="1">
      <c r="B39" s="75">
        <v>2013</v>
      </c>
      <c r="C39" s="80">
        <v>113732</v>
      </c>
      <c r="D39" s="78">
        <v>2032</v>
      </c>
      <c r="E39" s="78">
        <v>56</v>
      </c>
      <c r="F39" s="78">
        <v>1</v>
      </c>
      <c r="I39" s="1"/>
    </row>
    <row r="40" spans="2:9" s="21" customFormat="1" ht="19.5" customHeight="1">
      <c r="B40" s="75">
        <v>2014</v>
      </c>
      <c r="C40" s="80">
        <v>114460</v>
      </c>
      <c r="D40" s="78">
        <v>2050</v>
      </c>
      <c r="E40" s="78">
        <v>42</v>
      </c>
      <c r="F40" s="78" t="s">
        <v>63</v>
      </c>
      <c r="I40" s="1"/>
    </row>
    <row r="41" spans="2:6" s="21" customFormat="1" ht="19.5" customHeight="1">
      <c r="B41" s="169"/>
      <c r="C41" s="169"/>
      <c r="D41" s="169"/>
      <c r="E41" s="169"/>
      <c r="F41" s="169"/>
    </row>
    <row r="42" spans="2:6" s="21" customFormat="1" ht="43.5" customHeight="1">
      <c r="B42" s="314" t="s">
        <v>320</v>
      </c>
      <c r="C42" s="315"/>
      <c r="D42" s="315"/>
      <c r="E42" s="315"/>
      <c r="F42" s="315"/>
    </row>
    <row r="43" spans="2:6" s="21" customFormat="1" ht="12.75">
      <c r="B43" s="28"/>
      <c r="C43" s="1"/>
      <c r="D43" s="1"/>
      <c r="E43" s="1"/>
      <c r="F43" s="1"/>
    </row>
    <row r="44" spans="2:6" s="21" customFormat="1" ht="12.75">
      <c r="B44" s="1"/>
      <c r="C44" s="1"/>
      <c r="D44" s="1"/>
      <c r="E44" s="1"/>
      <c r="F44" s="1"/>
    </row>
    <row r="45" spans="2:6" s="21" customFormat="1" ht="12.75">
      <c r="B45" s="1"/>
      <c r="C45" s="1"/>
      <c r="D45" s="1"/>
      <c r="E45" s="1"/>
      <c r="F45" s="1"/>
    </row>
    <row r="46" spans="1:6" s="21" customFormat="1" ht="12.75">
      <c r="A46" s="1"/>
      <c r="B46" s="1"/>
      <c r="C46" s="1"/>
      <c r="D46" s="1"/>
      <c r="E46" s="1"/>
      <c r="F46" s="1"/>
    </row>
    <row r="47" spans="1:6" s="21" customFormat="1" ht="12.75">
      <c r="A47" s="1"/>
      <c r="B47" s="1"/>
      <c r="C47" s="1"/>
      <c r="D47" s="1"/>
      <c r="E47" s="1"/>
      <c r="F47" s="1"/>
    </row>
    <row r="48" spans="1:6" s="21" customFormat="1" ht="12.75">
      <c r="A48" s="1"/>
      <c r="C48" s="1"/>
      <c r="D48" s="1"/>
      <c r="E48" s="1"/>
      <c r="F48" s="1"/>
    </row>
    <row r="49" spans="1:6" s="21" customFormat="1" ht="12.75">
      <c r="A49" s="1"/>
      <c r="C49" s="1"/>
      <c r="D49" s="1"/>
      <c r="E49" s="1"/>
      <c r="F49" s="1"/>
    </row>
    <row r="50" spans="1:6" s="21" customFormat="1" ht="12.75">
      <c r="A50" s="1"/>
      <c r="C50" s="1"/>
      <c r="D50" s="1"/>
      <c r="E50" s="1"/>
      <c r="F50" s="1"/>
    </row>
    <row r="51" spans="1:6" s="21" customFormat="1" ht="12.75">
      <c r="A51" s="1"/>
      <c r="B51" s="1"/>
      <c r="C51" s="1"/>
      <c r="D51" s="1"/>
      <c r="E51" s="1"/>
      <c r="F51" s="1"/>
    </row>
    <row r="52" spans="1:6" s="21" customFormat="1" ht="12.75">
      <c r="A52" s="1"/>
      <c r="B52" s="1"/>
      <c r="C52" s="1"/>
      <c r="D52" s="1"/>
      <c r="E52" s="1"/>
      <c r="F52" s="1"/>
    </row>
    <row r="53" spans="1:6" s="21" customFormat="1" ht="12.75">
      <c r="A53" s="1"/>
      <c r="B53" s="1"/>
      <c r="C53" s="1"/>
      <c r="D53" s="1"/>
      <c r="E53" s="1"/>
      <c r="F53" s="1"/>
    </row>
    <row r="54" spans="1:6" s="21" customFormat="1" ht="12.75">
      <c r="A54" s="1"/>
      <c r="B54" s="1"/>
      <c r="C54" s="1"/>
      <c r="D54" s="1"/>
      <c r="E54" s="1"/>
      <c r="F54" s="1"/>
    </row>
    <row r="55" spans="1:6" s="21" customFormat="1" ht="12.75">
      <c r="A55" s="1"/>
      <c r="B55" s="1"/>
      <c r="C55" s="1"/>
      <c r="D55" s="1"/>
      <c r="E55" s="1"/>
      <c r="F55" s="1"/>
    </row>
    <row r="56" spans="1:6" s="21" customFormat="1" ht="12.75">
      <c r="A56" s="1"/>
      <c r="B56" s="1"/>
      <c r="C56" s="1"/>
      <c r="D56" s="1"/>
      <c r="E56" s="1"/>
      <c r="F56" s="1"/>
    </row>
    <row r="57" spans="1:6" s="21" customFormat="1" ht="12.75">
      <c r="A57" s="1"/>
      <c r="B57" s="1"/>
      <c r="C57" s="1"/>
      <c r="D57" s="1"/>
      <c r="E57" s="1"/>
      <c r="F57" s="1"/>
    </row>
    <row r="58" spans="1:6" s="21" customFormat="1" ht="12.75">
      <c r="A58" s="1"/>
      <c r="B58" s="1"/>
      <c r="C58" s="1"/>
      <c r="D58" s="1"/>
      <c r="E58" s="1"/>
      <c r="F58" s="1"/>
    </row>
    <row r="59" spans="1:6" s="21" customFormat="1" ht="12.75">
      <c r="A59" s="1"/>
      <c r="B59" s="1"/>
      <c r="C59" s="1"/>
      <c r="D59" s="1"/>
      <c r="E59" s="1"/>
      <c r="F59" s="1"/>
    </row>
    <row r="60" spans="1:6" s="21" customFormat="1" ht="12.75">
      <c r="A60" s="1"/>
      <c r="B60" s="1"/>
      <c r="C60" s="1"/>
      <c r="D60" s="1"/>
      <c r="E60" s="1"/>
      <c r="F60" s="1"/>
    </row>
    <row r="61" spans="1:6" s="21" customFormat="1" ht="12.75">
      <c r="A61" s="1"/>
      <c r="B61" s="1"/>
      <c r="C61" s="1"/>
      <c r="D61" s="1"/>
      <c r="E61" s="1"/>
      <c r="F61" s="1"/>
    </row>
    <row r="62" spans="1:6" s="21" customFormat="1" ht="12.75">
      <c r="A62" s="1"/>
      <c r="B62" s="1"/>
      <c r="C62" s="1"/>
      <c r="D62" s="1"/>
      <c r="E62" s="1"/>
      <c r="F62" s="1"/>
    </row>
    <row r="63" spans="1:6" s="21" customFormat="1" ht="12.75">
      <c r="A63" s="1"/>
      <c r="B63" s="1"/>
      <c r="C63" s="1"/>
      <c r="D63" s="1"/>
      <c r="E63" s="1"/>
      <c r="F63" s="1"/>
    </row>
    <row r="64" spans="1:6" s="21" customFormat="1" ht="12.75">
      <c r="A64" s="1"/>
      <c r="B64" s="1"/>
      <c r="C64" s="1"/>
      <c r="D64" s="1"/>
      <c r="E64" s="1"/>
      <c r="F64" s="1"/>
    </row>
    <row r="65" spans="1:6" s="21" customFormat="1" ht="12.75">
      <c r="A65" s="1"/>
      <c r="B65" s="1"/>
      <c r="C65" s="1"/>
      <c r="D65" s="1"/>
      <c r="E65" s="1"/>
      <c r="F65" s="1"/>
    </row>
    <row r="66" spans="1:6" s="21" customFormat="1" ht="12.75">
      <c r="A66" s="1"/>
      <c r="B66" s="1"/>
      <c r="C66" s="1"/>
      <c r="D66" s="1"/>
      <c r="E66" s="1"/>
      <c r="F66" s="1"/>
    </row>
    <row r="67" spans="1:6" s="21" customFormat="1" ht="12.75">
      <c r="A67" s="1"/>
      <c r="B67" s="1"/>
      <c r="C67" s="1"/>
      <c r="D67" s="1"/>
      <c r="E67" s="1"/>
      <c r="F67" s="1"/>
    </row>
    <row r="68" spans="1:6" s="21" customFormat="1" ht="12.75">
      <c r="A68" s="1"/>
      <c r="B68" s="1"/>
      <c r="C68" s="1"/>
      <c r="D68" s="1"/>
      <c r="E68" s="1"/>
      <c r="F68" s="1"/>
    </row>
    <row r="69" spans="1:6" s="21" customFormat="1" ht="12.75">
      <c r="A69" s="1"/>
      <c r="B69" s="1"/>
      <c r="C69" s="1"/>
      <c r="D69" s="1"/>
      <c r="E69" s="1"/>
      <c r="F69" s="1"/>
    </row>
    <row r="70" spans="1:6" s="21" customFormat="1" ht="12.75">
      <c r="A70" s="1"/>
      <c r="B70" s="1"/>
      <c r="C70" s="1"/>
      <c r="D70" s="1"/>
      <c r="E70" s="1"/>
      <c r="F70" s="1"/>
    </row>
    <row r="71" spans="1:6" s="21" customFormat="1" ht="12.75">
      <c r="A71" s="1"/>
      <c r="B71" s="1"/>
      <c r="C71" s="1"/>
      <c r="D71" s="1"/>
      <c r="E71" s="1"/>
      <c r="F71" s="1"/>
    </row>
    <row r="72" spans="1:6" s="21" customFormat="1" ht="12.75">
      <c r="A72" s="1"/>
      <c r="B72" s="1"/>
      <c r="C72" s="1"/>
      <c r="D72" s="1"/>
      <c r="E72" s="1"/>
      <c r="F72" s="1"/>
    </row>
    <row r="73" spans="1:6" s="21" customFormat="1" ht="12.75">
      <c r="A73" s="1"/>
      <c r="B73" s="1"/>
      <c r="C73" s="1"/>
      <c r="D73" s="1"/>
      <c r="E73" s="1"/>
      <c r="F73" s="1"/>
    </row>
    <row r="74" spans="1:6" s="21" customFormat="1" ht="12.75">
      <c r="A74" s="1"/>
      <c r="B74" s="1"/>
      <c r="C74" s="1"/>
      <c r="D74" s="1"/>
      <c r="E74" s="1"/>
      <c r="F74" s="1"/>
    </row>
    <row r="75" spans="1:6" s="21" customFormat="1" ht="12.75">
      <c r="A75" s="1"/>
      <c r="B75" s="1"/>
      <c r="C75" s="1"/>
      <c r="D75" s="1"/>
      <c r="E75" s="1"/>
      <c r="F75" s="1"/>
    </row>
    <row r="76" spans="1:6" s="21" customFormat="1" ht="12.75">
      <c r="A76" s="1"/>
      <c r="B76" s="1"/>
      <c r="C76" s="1"/>
      <c r="D76" s="1"/>
      <c r="E76" s="1"/>
      <c r="F76" s="1"/>
    </row>
    <row r="77" spans="1:6" s="21" customFormat="1" ht="12.75">
      <c r="A77" s="1"/>
      <c r="B77" s="1"/>
      <c r="C77" s="1"/>
      <c r="D77" s="1"/>
      <c r="E77" s="1"/>
      <c r="F77" s="1"/>
    </row>
    <row r="78" spans="1:6" s="21" customFormat="1" ht="12.75">
      <c r="A78" s="1"/>
      <c r="B78" s="1"/>
      <c r="C78" s="1"/>
      <c r="D78" s="1"/>
      <c r="E78" s="1"/>
      <c r="F78" s="1"/>
    </row>
    <row r="79" spans="1:6" s="21" customFormat="1" ht="12.75">
      <c r="A79" s="1"/>
      <c r="B79" s="1"/>
      <c r="C79" s="1"/>
      <c r="D79" s="1"/>
      <c r="E79" s="1"/>
      <c r="F79" s="1"/>
    </row>
    <row r="80" spans="1:6" s="21" customFormat="1" ht="12.75">
      <c r="A80" s="1"/>
      <c r="B80" s="1"/>
      <c r="C80" s="1"/>
      <c r="D80" s="1"/>
      <c r="E80" s="1"/>
      <c r="F80" s="1"/>
    </row>
    <row r="81" spans="1:6" s="21" customFormat="1" ht="12.75">
      <c r="A81" s="1"/>
      <c r="B81" s="1"/>
      <c r="C81" s="1"/>
      <c r="D81" s="1"/>
      <c r="E81" s="1"/>
      <c r="F81" s="1"/>
    </row>
    <row r="82" spans="1:6" s="21" customFormat="1" ht="12.75">
      <c r="A82" s="1"/>
      <c r="B82" s="1"/>
      <c r="C82" s="1"/>
      <c r="D82" s="1"/>
      <c r="E82" s="1"/>
      <c r="F82" s="1"/>
    </row>
    <row r="83" spans="1:6" s="21" customFormat="1" ht="12.75">
      <c r="A83" s="1"/>
      <c r="B83" s="1"/>
      <c r="C83" s="1"/>
      <c r="D83" s="1"/>
      <c r="E83" s="1"/>
      <c r="F83" s="1"/>
    </row>
    <row r="84" spans="1:6" s="21" customFormat="1" ht="12.75">
      <c r="A84" s="1"/>
      <c r="B84" s="1"/>
      <c r="C84" s="1"/>
      <c r="D84" s="1"/>
      <c r="E84" s="1"/>
      <c r="F84" s="1"/>
    </row>
    <row r="85" spans="1:6" s="21" customFormat="1" ht="12.75">
      <c r="A85" s="1"/>
      <c r="B85" s="1"/>
      <c r="C85" s="1"/>
      <c r="D85" s="1"/>
      <c r="E85" s="1"/>
      <c r="F85" s="1"/>
    </row>
    <row r="86" spans="1:6" s="21" customFormat="1" ht="12.75">
      <c r="A86" s="1"/>
      <c r="B86" s="1"/>
      <c r="C86" s="1"/>
      <c r="D86" s="1"/>
      <c r="E86" s="1"/>
      <c r="F86" s="1"/>
    </row>
    <row r="87" spans="1:6" s="21" customFormat="1" ht="12.75">
      <c r="A87" s="1"/>
      <c r="B87" s="1"/>
      <c r="C87" s="1"/>
      <c r="D87" s="1"/>
      <c r="E87" s="1"/>
      <c r="F87" s="1"/>
    </row>
    <row r="88" spans="1:6" s="21" customFormat="1" ht="12.75">
      <c r="A88" s="1"/>
      <c r="B88" s="1"/>
      <c r="C88" s="1"/>
      <c r="D88" s="1"/>
      <c r="E88" s="1"/>
      <c r="F88" s="1"/>
    </row>
    <row r="89" spans="1:6" s="21" customFormat="1" ht="12.75">
      <c r="A89" s="1"/>
      <c r="B89" s="1"/>
      <c r="C89" s="1"/>
      <c r="D89" s="1"/>
      <c r="E89" s="1"/>
      <c r="F89" s="1"/>
    </row>
    <row r="90" spans="1:6" s="21" customFormat="1" ht="12.75">
      <c r="A90" s="1"/>
      <c r="B90" s="1"/>
      <c r="C90" s="1"/>
      <c r="D90" s="1"/>
      <c r="E90" s="1"/>
      <c r="F90" s="1"/>
    </row>
    <row r="91" spans="1:6" s="21" customFormat="1" ht="12.75">
      <c r="A91" s="1"/>
      <c r="B91" s="1"/>
      <c r="C91" s="1"/>
      <c r="D91" s="1"/>
      <c r="E91" s="1"/>
      <c r="F91" s="1"/>
    </row>
    <row r="92" spans="1:6" s="21" customFormat="1" ht="12.75">
      <c r="A92" s="1"/>
      <c r="B92" s="1"/>
      <c r="C92" s="1"/>
      <c r="D92" s="1"/>
      <c r="E92" s="1"/>
      <c r="F92" s="1"/>
    </row>
    <row r="93" spans="1:6" s="21" customFormat="1" ht="12.75">
      <c r="A93" s="1"/>
      <c r="B93" s="1"/>
      <c r="C93" s="1"/>
      <c r="D93" s="1"/>
      <c r="E93" s="1"/>
      <c r="F93" s="1"/>
    </row>
    <row r="94" spans="1:6" s="21" customFormat="1" ht="12.75">
      <c r="A94" s="1"/>
      <c r="B94" s="1"/>
      <c r="C94" s="1"/>
      <c r="D94" s="1"/>
      <c r="E94" s="1"/>
      <c r="F94" s="1"/>
    </row>
    <row r="95" spans="1:6" s="21" customFormat="1" ht="12.75">
      <c r="A95" s="1"/>
      <c r="B95" s="1"/>
      <c r="C95" s="1"/>
      <c r="D95" s="1"/>
      <c r="E95" s="1"/>
      <c r="F95" s="1"/>
    </row>
    <row r="96" spans="1:6" s="21" customFormat="1" ht="12.75">
      <c r="A96" s="1"/>
      <c r="B96" s="1"/>
      <c r="C96" s="1"/>
      <c r="D96" s="1"/>
      <c r="E96" s="1"/>
      <c r="F96" s="1"/>
    </row>
    <row r="97" spans="1:6" s="21" customFormat="1" ht="12.75">
      <c r="A97" s="1"/>
      <c r="B97" s="1"/>
      <c r="C97" s="1"/>
      <c r="D97" s="1"/>
      <c r="E97" s="1"/>
      <c r="F97" s="1"/>
    </row>
    <row r="98" spans="1:6" s="21" customFormat="1" ht="12.75">
      <c r="A98" s="1"/>
      <c r="B98" s="1"/>
      <c r="C98" s="1"/>
      <c r="D98" s="1"/>
      <c r="E98" s="1"/>
      <c r="F98" s="1"/>
    </row>
    <row r="99" spans="1:6" s="21" customFormat="1" ht="12.75">
      <c r="A99" s="1"/>
      <c r="B99" s="1"/>
      <c r="C99" s="1"/>
      <c r="D99" s="1"/>
      <c r="E99" s="1"/>
      <c r="F99" s="1"/>
    </row>
    <row r="100" spans="1:6" s="21" customFormat="1" ht="12.75">
      <c r="A100" s="1"/>
      <c r="B100" s="1"/>
      <c r="C100" s="1"/>
      <c r="D100" s="1"/>
      <c r="E100" s="1"/>
      <c r="F100" s="1"/>
    </row>
    <row r="101" spans="1:6" s="21" customFormat="1" ht="12.75">
      <c r="A101" s="1"/>
      <c r="B101" s="1"/>
      <c r="C101" s="1"/>
      <c r="D101" s="1"/>
      <c r="E101" s="1"/>
      <c r="F101" s="1"/>
    </row>
    <row r="102" spans="1:6" s="21" customFormat="1" ht="12.75">
      <c r="A102" s="1"/>
      <c r="B102" s="1"/>
      <c r="C102" s="1"/>
      <c r="D102" s="1"/>
      <c r="E102" s="1"/>
      <c r="F102" s="1"/>
    </row>
    <row r="103" spans="1:6" s="21" customFormat="1" ht="12.75">
      <c r="A103" s="1"/>
      <c r="B103" s="1"/>
      <c r="C103" s="1"/>
      <c r="D103" s="1"/>
      <c r="E103" s="1"/>
      <c r="F103" s="1"/>
    </row>
    <row r="104" spans="1:6" s="21" customFormat="1" ht="12.75">
      <c r="A104" s="1"/>
      <c r="B104" s="1"/>
      <c r="C104" s="1"/>
      <c r="D104" s="1"/>
      <c r="E104" s="1"/>
      <c r="F104" s="1"/>
    </row>
    <row r="105" spans="1:6" s="21" customFormat="1" ht="12.75">
      <c r="A105" s="1"/>
      <c r="B105" s="1"/>
      <c r="C105" s="1"/>
      <c r="D105" s="1"/>
      <c r="E105" s="1"/>
      <c r="F105" s="1"/>
    </row>
    <row r="106" spans="1:6" s="21" customFormat="1" ht="12.75">
      <c r="A106" s="1"/>
      <c r="B106" s="1"/>
      <c r="C106" s="1"/>
      <c r="D106" s="1"/>
      <c r="E106" s="1"/>
      <c r="F106" s="1"/>
    </row>
    <row r="107" spans="1:6" s="21" customFormat="1" ht="12.75">
      <c r="A107" s="1"/>
      <c r="B107" s="1"/>
      <c r="C107" s="1"/>
      <c r="D107" s="1"/>
      <c r="E107" s="1"/>
      <c r="F107" s="1"/>
    </row>
    <row r="108" spans="1:6" s="21" customFormat="1" ht="12.75">
      <c r="A108" s="1"/>
      <c r="B108" s="1"/>
      <c r="C108" s="1"/>
      <c r="D108" s="1"/>
      <c r="E108" s="1"/>
      <c r="F108" s="1"/>
    </row>
    <row r="109" spans="1:6" s="21" customFormat="1" ht="12.75">
      <c r="A109" s="1"/>
      <c r="B109" s="1"/>
      <c r="C109" s="1"/>
      <c r="D109" s="1"/>
      <c r="E109" s="1"/>
      <c r="F109" s="1"/>
    </row>
    <row r="110" spans="1:6" s="21" customFormat="1" ht="12.75">
      <c r="A110" s="1"/>
      <c r="B110" s="1"/>
      <c r="C110" s="1"/>
      <c r="D110" s="1"/>
      <c r="E110" s="1"/>
      <c r="F110" s="1"/>
    </row>
    <row r="111" spans="1:6" s="21" customFormat="1" ht="12.75">
      <c r="A111" s="1"/>
      <c r="B111" s="1"/>
      <c r="C111" s="1"/>
      <c r="D111" s="1"/>
      <c r="E111" s="1"/>
      <c r="F111" s="1"/>
    </row>
    <row r="112" spans="1:6" s="21" customFormat="1" ht="12.75">
      <c r="A112" s="1"/>
      <c r="B112" s="1"/>
      <c r="C112" s="1"/>
      <c r="D112" s="1"/>
      <c r="E112" s="1"/>
      <c r="F112" s="1"/>
    </row>
    <row r="113" spans="1:6" s="21" customFormat="1" ht="12.75">
      <c r="A113" s="1"/>
      <c r="B113" s="1"/>
      <c r="C113" s="1"/>
      <c r="D113" s="1"/>
      <c r="E113" s="1"/>
      <c r="F113" s="1"/>
    </row>
    <row r="114" spans="1:6" s="21" customFormat="1" ht="12.75">
      <c r="A114" s="1"/>
      <c r="B114" s="1"/>
      <c r="C114" s="1"/>
      <c r="D114" s="1"/>
      <c r="E114" s="1"/>
      <c r="F114" s="1"/>
    </row>
    <row r="115" spans="1:6" s="21" customFormat="1" ht="12.75">
      <c r="A115" s="1"/>
      <c r="B115" s="1"/>
      <c r="C115" s="1"/>
      <c r="D115" s="1"/>
      <c r="E115" s="1"/>
      <c r="F115" s="1"/>
    </row>
    <row r="116" spans="1:6" s="21" customFormat="1" ht="12.75">
      <c r="A116" s="1"/>
      <c r="B116" s="1"/>
      <c r="C116" s="1"/>
      <c r="D116" s="1"/>
      <c r="E116" s="1"/>
      <c r="F116" s="1"/>
    </row>
    <row r="117" spans="1:6" s="21" customFormat="1" ht="12.75">
      <c r="A117" s="1"/>
      <c r="B117" s="1"/>
      <c r="C117" s="1"/>
      <c r="D117" s="1"/>
      <c r="E117" s="1"/>
      <c r="F117" s="1"/>
    </row>
    <row r="118" spans="1:6" s="21" customFormat="1" ht="12.75">
      <c r="A118" s="1"/>
      <c r="B118" s="1"/>
      <c r="C118" s="1"/>
      <c r="D118" s="1"/>
      <c r="E118" s="1"/>
      <c r="F118" s="1"/>
    </row>
    <row r="119" spans="1:6" s="21" customFormat="1" ht="12.75">
      <c r="A119" s="1"/>
      <c r="B119" s="1"/>
      <c r="C119" s="1"/>
      <c r="D119" s="1"/>
      <c r="E119" s="1"/>
      <c r="F119" s="1"/>
    </row>
    <row r="120" spans="1:6" s="21" customFormat="1" ht="12.75">
      <c r="A120" s="1"/>
      <c r="B120" s="1"/>
      <c r="C120" s="1"/>
      <c r="D120" s="1"/>
      <c r="E120" s="1"/>
      <c r="F120" s="1"/>
    </row>
    <row r="121" spans="1:6" s="21" customFormat="1" ht="12.75">
      <c r="A121" s="1"/>
      <c r="B121" s="1"/>
      <c r="C121" s="1"/>
      <c r="D121" s="1"/>
      <c r="E121" s="1"/>
      <c r="F121" s="1"/>
    </row>
    <row r="122" spans="1:6" s="21" customFormat="1" ht="12.75">
      <c r="A122" s="1"/>
      <c r="B122" s="1"/>
      <c r="C122" s="1"/>
      <c r="D122" s="1"/>
      <c r="E122" s="1"/>
      <c r="F122" s="1"/>
    </row>
    <row r="123" spans="1:6" s="21" customFormat="1" ht="12.75">
      <c r="A123" s="1"/>
      <c r="B123" s="1"/>
      <c r="C123" s="1"/>
      <c r="D123" s="1"/>
      <c r="E123" s="1"/>
      <c r="F123" s="1"/>
    </row>
    <row r="124" spans="1:6" s="21" customFormat="1" ht="12.75">
      <c r="A124" s="1"/>
      <c r="B124" s="1"/>
      <c r="C124" s="1"/>
      <c r="D124" s="1"/>
      <c r="E124" s="1"/>
      <c r="F124" s="1"/>
    </row>
    <row r="125" spans="1:6" s="21" customFormat="1" ht="12.75">
      <c r="A125" s="1"/>
      <c r="B125" s="1"/>
      <c r="C125" s="1"/>
      <c r="D125" s="1"/>
      <c r="E125" s="1"/>
      <c r="F125" s="1"/>
    </row>
    <row r="126" spans="1:6" s="21" customFormat="1" ht="12.75">
      <c r="A126" s="1"/>
      <c r="B126" s="1"/>
      <c r="C126" s="1"/>
      <c r="D126" s="1"/>
      <c r="E126" s="1"/>
      <c r="F126" s="1"/>
    </row>
    <row r="127" spans="1:6" s="21" customFormat="1" ht="12.75">
      <c r="A127" s="1"/>
      <c r="B127" s="1"/>
      <c r="C127" s="1"/>
      <c r="D127" s="1"/>
      <c r="E127" s="1"/>
      <c r="F127" s="1"/>
    </row>
    <row r="128" spans="1:6" s="21" customFormat="1" ht="12.75">
      <c r="A128" s="1"/>
      <c r="B128" s="1"/>
      <c r="C128" s="1"/>
      <c r="D128" s="1"/>
      <c r="E128" s="1"/>
      <c r="F128" s="1"/>
    </row>
    <row r="129" spans="1:6" s="21" customFormat="1" ht="12.75">
      <c r="A129" s="1"/>
      <c r="B129" s="1"/>
      <c r="C129" s="1"/>
      <c r="D129" s="1"/>
      <c r="E129" s="1"/>
      <c r="F129" s="1"/>
    </row>
    <row r="130" spans="1:6" s="21" customFormat="1" ht="12.75">
      <c r="A130" s="1"/>
      <c r="B130" s="1"/>
      <c r="C130" s="1"/>
      <c r="D130" s="1"/>
      <c r="E130" s="1"/>
      <c r="F130" s="1"/>
    </row>
    <row r="131" spans="1:6" s="21" customFormat="1" ht="12.75">
      <c r="A131" s="1"/>
      <c r="B131" s="1"/>
      <c r="C131" s="1"/>
      <c r="D131" s="1"/>
      <c r="E131" s="1"/>
      <c r="F131" s="1"/>
    </row>
    <row r="132" spans="1:6" s="21" customFormat="1" ht="12.75">
      <c r="A132" s="1"/>
      <c r="B132" s="1"/>
      <c r="C132" s="1"/>
      <c r="D132" s="1"/>
      <c r="E132" s="1"/>
      <c r="F132" s="1"/>
    </row>
    <row r="133" spans="1:6" s="21" customFormat="1" ht="12.75">
      <c r="A133" s="1"/>
      <c r="B133" s="1"/>
      <c r="C133" s="1"/>
      <c r="D133" s="1"/>
      <c r="E133" s="1"/>
      <c r="F133" s="1"/>
    </row>
    <row r="134" spans="1:6" s="21" customFormat="1" ht="12.75">
      <c r="A134" s="1"/>
      <c r="B134" s="1"/>
      <c r="C134" s="1"/>
      <c r="D134" s="1"/>
      <c r="E134" s="1"/>
      <c r="F134" s="1"/>
    </row>
    <row r="135" spans="1:6" s="21" customFormat="1" ht="12.75">
      <c r="A135" s="1"/>
      <c r="B135" s="1"/>
      <c r="C135" s="1"/>
      <c r="D135" s="1"/>
      <c r="E135" s="1"/>
      <c r="F135" s="1"/>
    </row>
    <row r="136" spans="1:6" s="21" customFormat="1" ht="12.75">
      <c r="A136" s="1"/>
      <c r="B136" s="1"/>
      <c r="C136" s="1"/>
      <c r="D136" s="1"/>
      <c r="E136" s="1"/>
      <c r="F136" s="1"/>
    </row>
    <row r="137" spans="1:6" s="21" customFormat="1" ht="12.75">
      <c r="A137" s="1"/>
      <c r="B137" s="1"/>
      <c r="C137" s="1"/>
      <c r="D137" s="1"/>
      <c r="E137" s="1"/>
      <c r="F137" s="1"/>
    </row>
    <row r="138" spans="1:6" s="21" customFormat="1" ht="12.75">
      <c r="A138" s="1"/>
      <c r="B138" s="1"/>
      <c r="C138" s="1"/>
      <c r="D138" s="1"/>
      <c r="E138" s="1"/>
      <c r="F138" s="1"/>
    </row>
    <row r="139" spans="1:6" s="21" customFormat="1" ht="12.75">
      <c r="A139" s="1"/>
      <c r="B139" s="1"/>
      <c r="C139" s="1"/>
      <c r="D139" s="1"/>
      <c r="E139" s="1"/>
      <c r="F139" s="1"/>
    </row>
    <row r="140" spans="1:6" s="21" customFormat="1" ht="12.75">
      <c r="A140" s="1"/>
      <c r="B140" s="1"/>
      <c r="C140" s="1"/>
      <c r="D140" s="1"/>
      <c r="E140" s="1"/>
      <c r="F140" s="1"/>
    </row>
    <row r="141" spans="1:6" s="21" customFormat="1" ht="12.75">
      <c r="A141" s="1"/>
      <c r="B141" s="1"/>
      <c r="C141" s="1"/>
      <c r="D141" s="1"/>
      <c r="E141" s="1"/>
      <c r="F141" s="1"/>
    </row>
    <row r="142" spans="1:6" s="21" customFormat="1" ht="12.75">
      <c r="A142" s="1"/>
      <c r="B142" s="1"/>
      <c r="C142" s="1"/>
      <c r="D142" s="1"/>
      <c r="E142" s="1"/>
      <c r="F142" s="1"/>
    </row>
    <row r="143" spans="1:6" s="21" customFormat="1" ht="12.75">
      <c r="A143" s="1"/>
      <c r="B143" s="1"/>
      <c r="C143" s="1"/>
      <c r="D143" s="1"/>
      <c r="E143" s="1"/>
      <c r="F143" s="1"/>
    </row>
    <row r="144" spans="1:6" s="21" customFormat="1" ht="12.75">
      <c r="A144" s="1"/>
      <c r="B144" s="1"/>
      <c r="C144" s="1"/>
      <c r="D144" s="1"/>
      <c r="E144" s="1"/>
      <c r="F144" s="1"/>
    </row>
    <row r="145" spans="1:6" s="21" customFormat="1" ht="12.75">
      <c r="A145" s="1"/>
      <c r="B145" s="1"/>
      <c r="C145" s="1"/>
      <c r="D145" s="1"/>
      <c r="E145" s="1"/>
      <c r="F145" s="1"/>
    </row>
    <row r="146" spans="1:6" s="21" customFormat="1" ht="12.75">
      <c r="A146" s="1"/>
      <c r="B146" s="1"/>
      <c r="C146" s="1"/>
      <c r="D146" s="1"/>
      <c r="E146" s="1"/>
      <c r="F146" s="1"/>
    </row>
    <row r="147" spans="1:6" s="21" customFormat="1" ht="12.75">
      <c r="A147" s="1"/>
      <c r="B147" s="1"/>
      <c r="C147" s="1"/>
      <c r="D147" s="1"/>
      <c r="E147" s="1"/>
      <c r="F147" s="1"/>
    </row>
    <row r="148" spans="1:6" s="21" customFormat="1" ht="12.75">
      <c r="A148" s="1"/>
      <c r="B148" s="1"/>
      <c r="C148" s="1"/>
      <c r="D148" s="1"/>
      <c r="E148" s="1"/>
      <c r="F148" s="1"/>
    </row>
    <row r="149" spans="1:6" s="21" customFormat="1" ht="12.75">
      <c r="A149" s="1"/>
      <c r="B149" s="1"/>
      <c r="C149" s="1"/>
      <c r="D149" s="1"/>
      <c r="E149" s="1"/>
      <c r="F149" s="1"/>
    </row>
    <row r="150" spans="1:6" s="21" customFormat="1" ht="12.75">
      <c r="A150" s="1"/>
      <c r="B150" s="1"/>
      <c r="C150" s="1"/>
      <c r="D150" s="1"/>
      <c r="E150" s="1"/>
      <c r="F150" s="1"/>
    </row>
    <row r="151" spans="1:6" s="21" customFormat="1" ht="12.75">
      <c r="A151" s="1"/>
      <c r="B151" s="1"/>
      <c r="C151" s="1"/>
      <c r="D151" s="1"/>
      <c r="E151" s="1"/>
      <c r="F151" s="1"/>
    </row>
    <row r="152" spans="1:6" s="21" customFormat="1" ht="12.75">
      <c r="A152" s="1"/>
      <c r="B152" s="1"/>
      <c r="C152" s="1"/>
      <c r="D152" s="1"/>
      <c r="E152" s="1"/>
      <c r="F152" s="1"/>
    </row>
    <row r="153" spans="1:6" s="21" customFormat="1" ht="12.75">
      <c r="A153" s="1"/>
      <c r="B153" s="1"/>
      <c r="C153" s="1"/>
      <c r="D153" s="1"/>
      <c r="E153" s="1"/>
      <c r="F153" s="1"/>
    </row>
    <row r="154" spans="1:6" s="21" customFormat="1" ht="12.75">
      <c r="A154" s="1"/>
      <c r="B154" s="1"/>
      <c r="C154" s="1"/>
      <c r="D154" s="1"/>
      <c r="E154" s="1"/>
      <c r="F154" s="1"/>
    </row>
    <row r="155" spans="1:6" s="21" customFormat="1" ht="12.75">
      <c r="A155" s="1"/>
      <c r="B155" s="1"/>
      <c r="C155" s="1"/>
      <c r="D155" s="1"/>
      <c r="E155" s="1"/>
      <c r="F155" s="1"/>
    </row>
    <row r="156" spans="1:6" s="21" customFormat="1" ht="12.75">
      <c r="A156" s="1"/>
      <c r="B156" s="1"/>
      <c r="C156" s="1"/>
      <c r="D156" s="1"/>
      <c r="E156" s="1"/>
      <c r="F156" s="1"/>
    </row>
    <row r="157" spans="1:6" s="21" customFormat="1" ht="12.75">
      <c r="A157" s="1"/>
      <c r="B157" s="1"/>
      <c r="C157" s="1"/>
      <c r="D157" s="1"/>
      <c r="E157" s="1"/>
      <c r="F157" s="1"/>
    </row>
    <row r="158" spans="1:6" s="21" customFormat="1" ht="12.75">
      <c r="A158" s="1"/>
      <c r="B158" s="1"/>
      <c r="C158" s="1"/>
      <c r="D158" s="1"/>
      <c r="E158" s="1"/>
      <c r="F158" s="1"/>
    </row>
    <row r="159" spans="1:6" s="21" customFormat="1" ht="12.75">
      <c r="A159" s="1"/>
      <c r="B159" s="1"/>
      <c r="C159" s="1"/>
      <c r="D159" s="1"/>
      <c r="E159" s="1"/>
      <c r="F159" s="1"/>
    </row>
    <row r="160" spans="1:6" s="21" customFormat="1" ht="12.75">
      <c r="A160" s="1"/>
      <c r="B160" s="1"/>
      <c r="C160" s="1"/>
      <c r="D160" s="1"/>
      <c r="E160" s="1"/>
      <c r="F160" s="1"/>
    </row>
    <row r="161" spans="1:6" s="21" customFormat="1" ht="12.75">
      <c r="A161" s="1"/>
      <c r="B161" s="1"/>
      <c r="C161" s="1"/>
      <c r="D161" s="1"/>
      <c r="E161" s="1"/>
      <c r="F161" s="1"/>
    </row>
    <row r="162" spans="1:6" s="21" customFormat="1" ht="12.75">
      <c r="A162" s="1"/>
      <c r="B162" s="1"/>
      <c r="C162" s="1"/>
      <c r="D162" s="1"/>
      <c r="E162" s="1"/>
      <c r="F162" s="1"/>
    </row>
    <row r="163" spans="1:6" s="21" customFormat="1" ht="12.75">
      <c r="A163" s="1"/>
      <c r="B163" s="1"/>
      <c r="C163" s="1"/>
      <c r="D163" s="1"/>
      <c r="E163" s="1"/>
      <c r="F163" s="1"/>
    </row>
    <row r="164" spans="1:6" s="21" customFormat="1" ht="12.75">
      <c r="A164" s="1"/>
      <c r="B164" s="1"/>
      <c r="C164" s="1"/>
      <c r="D164" s="1"/>
      <c r="E164" s="1"/>
      <c r="F164" s="1"/>
    </row>
    <row r="165" spans="1:6" s="21" customFormat="1" ht="12.75">
      <c r="A165" s="1"/>
      <c r="B165" s="1"/>
      <c r="C165" s="1"/>
      <c r="D165" s="1"/>
      <c r="E165" s="1"/>
      <c r="F165" s="1"/>
    </row>
    <row r="166" spans="1:6" s="21" customFormat="1" ht="12.75">
      <c r="A166" s="1"/>
      <c r="B166" s="1"/>
      <c r="C166" s="1"/>
      <c r="D166" s="1"/>
      <c r="E166" s="1"/>
      <c r="F166" s="1"/>
    </row>
    <row r="167" spans="1:6" s="21" customFormat="1" ht="12.75">
      <c r="A167" s="1"/>
      <c r="B167" s="1"/>
      <c r="C167" s="1"/>
      <c r="D167" s="1"/>
      <c r="E167" s="1"/>
      <c r="F167" s="1"/>
    </row>
    <row r="168" spans="1:6" s="21" customFormat="1" ht="12.75">
      <c r="A168" s="1"/>
      <c r="B168" s="1"/>
      <c r="C168" s="1"/>
      <c r="D168" s="1"/>
      <c r="E168" s="1"/>
      <c r="F168" s="1"/>
    </row>
    <row r="169" spans="1:6" s="21" customFormat="1" ht="12.75">
      <c r="A169" s="1"/>
      <c r="B169" s="1"/>
      <c r="C169" s="1"/>
      <c r="D169" s="1"/>
      <c r="E169" s="1"/>
      <c r="F169" s="1"/>
    </row>
    <row r="170" spans="1:6" s="21" customFormat="1" ht="12.75">
      <c r="A170" s="1"/>
      <c r="B170" s="1"/>
      <c r="C170" s="1"/>
      <c r="D170" s="1"/>
      <c r="E170" s="1"/>
      <c r="F170" s="1"/>
    </row>
    <row r="171" spans="1:6" s="21" customFormat="1" ht="12.75">
      <c r="A171" s="1"/>
      <c r="B171" s="1"/>
      <c r="C171" s="1"/>
      <c r="D171" s="1"/>
      <c r="E171" s="1"/>
      <c r="F171" s="1"/>
    </row>
    <row r="172" spans="1:6" s="21" customFormat="1" ht="12.75">
      <c r="A172" s="1"/>
      <c r="B172" s="1"/>
      <c r="C172" s="1"/>
      <c r="D172" s="1"/>
      <c r="E172" s="1"/>
      <c r="F172" s="1"/>
    </row>
    <row r="173" spans="1:6" s="21" customFormat="1" ht="12.75">
      <c r="A173" s="1"/>
      <c r="B173" s="1"/>
      <c r="C173" s="1"/>
      <c r="D173" s="1"/>
      <c r="E173" s="1"/>
      <c r="F173" s="1"/>
    </row>
    <row r="174" spans="1:6" s="21" customFormat="1" ht="12.75">
      <c r="A174" s="1"/>
      <c r="B174" s="1"/>
      <c r="C174" s="1"/>
      <c r="D174" s="1"/>
      <c r="E174" s="1"/>
      <c r="F174" s="1"/>
    </row>
    <row r="175" spans="1:6" s="21" customFormat="1" ht="12.75">
      <c r="A175" s="1"/>
      <c r="B175" s="1"/>
      <c r="C175" s="1"/>
      <c r="D175" s="1"/>
      <c r="E175" s="1"/>
      <c r="F175" s="1"/>
    </row>
    <row r="176" spans="1:6" s="21" customFormat="1" ht="12.75">
      <c r="A176" s="1"/>
      <c r="B176" s="1"/>
      <c r="C176" s="1"/>
      <c r="D176" s="1"/>
      <c r="E176" s="1"/>
      <c r="F176" s="1"/>
    </row>
    <row r="177" spans="1:6" s="21" customFormat="1" ht="12.75">
      <c r="A177" s="1"/>
      <c r="B177" s="1"/>
      <c r="C177" s="1"/>
      <c r="D177" s="1"/>
      <c r="E177" s="1"/>
      <c r="F177" s="1"/>
    </row>
    <row r="178" spans="1:6" s="21" customFormat="1" ht="12.75">
      <c r="A178" s="1"/>
      <c r="B178" s="1"/>
      <c r="C178" s="1"/>
      <c r="D178" s="1"/>
      <c r="E178" s="1"/>
      <c r="F178" s="1"/>
    </row>
    <row r="179" spans="1:6" s="21" customFormat="1" ht="12.75">
      <c r="A179" s="1"/>
      <c r="B179" s="1"/>
      <c r="C179" s="1"/>
      <c r="D179" s="1"/>
      <c r="E179" s="1"/>
      <c r="F179" s="1"/>
    </row>
    <row r="180" spans="1:6" s="21" customFormat="1" ht="12.75">
      <c r="A180" s="1"/>
      <c r="B180" s="1"/>
      <c r="C180" s="1"/>
      <c r="D180" s="1"/>
      <c r="E180" s="1"/>
      <c r="F180" s="1"/>
    </row>
    <row r="181" spans="1:6" s="21" customFormat="1" ht="12.75">
      <c r="A181" s="1"/>
      <c r="B181" s="1"/>
      <c r="C181" s="1"/>
      <c r="D181" s="1"/>
      <c r="E181" s="1"/>
      <c r="F181" s="1"/>
    </row>
    <row r="182" spans="1:6" s="21" customFormat="1" ht="12.75">
      <c r="A182" s="1"/>
      <c r="B182" s="1"/>
      <c r="C182" s="1"/>
      <c r="D182" s="1"/>
      <c r="E182" s="1"/>
      <c r="F182" s="1"/>
    </row>
    <row r="183" spans="1:6" s="21" customFormat="1" ht="12.75">
      <c r="A183" s="1"/>
      <c r="B183" s="1"/>
      <c r="C183" s="1"/>
      <c r="D183" s="1"/>
      <c r="E183" s="1"/>
      <c r="F183" s="1"/>
    </row>
    <row r="184" spans="1:6" s="21" customFormat="1" ht="12.75">
      <c r="A184" s="1"/>
      <c r="B184" s="1"/>
      <c r="C184" s="1"/>
      <c r="D184" s="1"/>
      <c r="E184" s="1"/>
      <c r="F184" s="1"/>
    </row>
    <row r="185" spans="1:6" s="21" customFormat="1" ht="12.75">
      <c r="A185" s="1"/>
      <c r="B185" s="1"/>
      <c r="C185" s="1"/>
      <c r="D185" s="1"/>
      <c r="E185" s="1"/>
      <c r="F185" s="1"/>
    </row>
    <row r="186" spans="1:6" s="21" customFormat="1" ht="12.75">
      <c r="A186" s="1"/>
      <c r="B186" s="1"/>
      <c r="C186" s="1"/>
      <c r="D186" s="1"/>
      <c r="E186" s="1"/>
      <c r="F186" s="1"/>
    </row>
    <row r="187" spans="1:6" s="21" customFormat="1" ht="12.75">
      <c r="A187" s="1"/>
      <c r="B187" s="1"/>
      <c r="C187" s="1"/>
      <c r="D187" s="1"/>
      <c r="E187" s="1"/>
      <c r="F187" s="1"/>
    </row>
    <row r="188" spans="1:6" s="21" customFormat="1" ht="12.75">
      <c r="A188" s="1"/>
      <c r="B188" s="1"/>
      <c r="C188" s="1"/>
      <c r="D188" s="1"/>
      <c r="E188" s="1"/>
      <c r="F188" s="1"/>
    </row>
    <row r="189" spans="1:6" s="21" customFormat="1" ht="12.75">
      <c r="A189" s="1"/>
      <c r="B189" s="1"/>
      <c r="C189" s="1"/>
      <c r="D189" s="1"/>
      <c r="E189" s="1"/>
      <c r="F189" s="1"/>
    </row>
    <row r="190" spans="1:6" s="21" customFormat="1" ht="12.75">
      <c r="A190" s="1"/>
      <c r="B190" s="1"/>
      <c r="C190" s="1"/>
      <c r="D190" s="1"/>
      <c r="E190" s="1"/>
      <c r="F190" s="1"/>
    </row>
    <row r="191" spans="1:6" s="21" customFormat="1" ht="12.75">
      <c r="A191" s="1"/>
      <c r="B191" s="1"/>
      <c r="C191" s="1"/>
      <c r="D191" s="1"/>
      <c r="E191" s="1"/>
      <c r="F191" s="1"/>
    </row>
    <row r="192" spans="1:6" s="21" customFormat="1" ht="12.75">
      <c r="A192" s="1"/>
      <c r="B192" s="1"/>
      <c r="C192" s="1"/>
      <c r="D192" s="1"/>
      <c r="E192" s="1"/>
      <c r="F192" s="1"/>
    </row>
    <row r="193" spans="1:6" s="21" customFormat="1" ht="12.75">
      <c r="A193" s="1"/>
      <c r="B193" s="1"/>
      <c r="C193" s="1"/>
      <c r="D193" s="1"/>
      <c r="E193" s="1"/>
      <c r="F193" s="1"/>
    </row>
    <row r="194" spans="1:6" s="21" customFormat="1" ht="12.75">
      <c r="A194" s="1"/>
      <c r="B194" s="1"/>
      <c r="C194" s="1"/>
      <c r="D194" s="1"/>
      <c r="E194" s="1"/>
      <c r="F194" s="1"/>
    </row>
    <row r="195" spans="1:6" s="21" customFormat="1" ht="12.75">
      <c r="A195" s="1"/>
      <c r="B195" s="1"/>
      <c r="C195" s="1"/>
      <c r="D195" s="1"/>
      <c r="E195" s="1"/>
      <c r="F195" s="1"/>
    </row>
    <row r="196" spans="1:6" s="21" customFormat="1" ht="12.75">
      <c r="A196" s="1"/>
      <c r="B196" s="1"/>
      <c r="C196" s="1"/>
      <c r="D196" s="1"/>
      <c r="E196" s="1"/>
      <c r="F196" s="1"/>
    </row>
    <row r="197" spans="1:6" s="21" customFormat="1" ht="12.75">
      <c r="A197" s="1"/>
      <c r="B197" s="1"/>
      <c r="C197" s="1"/>
      <c r="D197" s="1"/>
      <c r="E197" s="1"/>
      <c r="F197" s="1"/>
    </row>
    <row r="198" spans="1:6" s="21" customFormat="1" ht="12.75">
      <c r="A198" s="1"/>
      <c r="B198" s="1"/>
      <c r="C198" s="1"/>
      <c r="D198" s="1"/>
      <c r="E198" s="1"/>
      <c r="F198" s="1"/>
    </row>
    <row r="199" spans="1:6" s="21" customFormat="1" ht="12.75">
      <c r="A199" s="1"/>
      <c r="B199" s="1"/>
      <c r="C199" s="1"/>
      <c r="D199" s="1"/>
      <c r="E199" s="1"/>
      <c r="F199" s="1"/>
    </row>
    <row r="200" spans="1:6" s="21" customFormat="1" ht="12.75">
      <c r="A200" s="1"/>
      <c r="B200" s="1"/>
      <c r="C200" s="1"/>
      <c r="D200" s="1"/>
      <c r="E200" s="1"/>
      <c r="F200" s="1"/>
    </row>
    <row r="201" spans="1:6" s="21" customFormat="1" ht="12.75">
      <c r="A201" s="1"/>
      <c r="B201" s="1"/>
      <c r="C201" s="1"/>
      <c r="D201" s="1"/>
      <c r="E201" s="1"/>
      <c r="F201" s="1"/>
    </row>
    <row r="202" spans="1:6" s="21" customFormat="1" ht="12.75">
      <c r="A202" s="1"/>
      <c r="B202" s="1"/>
      <c r="C202" s="1"/>
      <c r="D202" s="1"/>
      <c r="E202" s="1"/>
      <c r="F202" s="1"/>
    </row>
    <row r="203" spans="1:6" s="21" customFormat="1" ht="12.75">
      <c r="A203" s="1"/>
      <c r="B203" s="1"/>
      <c r="C203" s="1"/>
      <c r="D203" s="1"/>
      <c r="E203" s="1"/>
      <c r="F203" s="1"/>
    </row>
    <row r="204" spans="1:6" s="21" customFormat="1" ht="12.75">
      <c r="A204" s="1"/>
      <c r="B204" s="1"/>
      <c r="C204" s="1"/>
      <c r="D204" s="1"/>
      <c r="E204" s="1"/>
      <c r="F204" s="1"/>
    </row>
    <row r="205" spans="1:6" s="21" customFormat="1" ht="12.75">
      <c r="A205" s="1"/>
      <c r="B205" s="1"/>
      <c r="C205" s="1"/>
      <c r="D205" s="1"/>
      <c r="E205" s="1"/>
      <c r="F205" s="1"/>
    </row>
    <row r="206" spans="1:6" s="21" customFormat="1" ht="12.75">
      <c r="A206" s="1"/>
      <c r="B206" s="1"/>
      <c r="C206" s="1"/>
      <c r="D206" s="1"/>
      <c r="E206" s="1"/>
      <c r="F206" s="1"/>
    </row>
    <row r="207" spans="1:6" s="21" customFormat="1" ht="12.75">
      <c r="A207" s="1"/>
      <c r="B207" s="1"/>
      <c r="C207" s="1"/>
      <c r="D207" s="1"/>
      <c r="E207" s="1"/>
      <c r="F207" s="1"/>
    </row>
    <row r="208" spans="1:6" s="21" customFormat="1" ht="12.75">
      <c r="A208" s="1"/>
      <c r="B208" s="1"/>
      <c r="C208" s="1"/>
      <c r="D208" s="1"/>
      <c r="E208" s="1"/>
      <c r="F208" s="1"/>
    </row>
    <row r="209" spans="1:6" s="21" customFormat="1" ht="12.75">
      <c r="A209" s="1"/>
      <c r="B209" s="1"/>
      <c r="C209" s="1"/>
      <c r="D209" s="1"/>
      <c r="E209" s="1"/>
      <c r="F209" s="1"/>
    </row>
    <row r="210" spans="1:6" s="21" customFormat="1" ht="12.75">
      <c r="A210" s="1"/>
      <c r="B210" s="1"/>
      <c r="C210" s="1"/>
      <c r="D210" s="1"/>
      <c r="E210" s="1"/>
      <c r="F210" s="1"/>
    </row>
    <row r="211" spans="1:6" s="21" customFormat="1" ht="12.75">
      <c r="A211" s="1"/>
      <c r="B211" s="1"/>
      <c r="C211" s="1"/>
      <c r="D211" s="1"/>
      <c r="E211" s="1"/>
      <c r="F211" s="1"/>
    </row>
    <row r="212" spans="1:6" s="21" customFormat="1" ht="12.75">
      <c r="A212" s="1"/>
      <c r="B212" s="1"/>
      <c r="C212" s="1"/>
      <c r="D212" s="1"/>
      <c r="E212" s="1"/>
      <c r="F212" s="1"/>
    </row>
    <row r="213" spans="1:6" s="21" customFormat="1" ht="12.75">
      <c r="A213" s="1"/>
      <c r="B213" s="1"/>
      <c r="C213" s="1"/>
      <c r="D213" s="1"/>
      <c r="E213" s="1"/>
      <c r="F213" s="1"/>
    </row>
    <row r="214" spans="1:6" s="21" customFormat="1" ht="12.75">
      <c r="A214" s="1"/>
      <c r="B214" s="1"/>
      <c r="C214" s="1"/>
      <c r="D214" s="1"/>
      <c r="E214" s="1"/>
      <c r="F214" s="1"/>
    </row>
    <row r="215" spans="1:6" s="21" customFormat="1" ht="12.75">
      <c r="A215" s="1"/>
      <c r="B215" s="1"/>
      <c r="C215" s="1"/>
      <c r="D215" s="1"/>
      <c r="E215" s="1"/>
      <c r="F215" s="1"/>
    </row>
    <row r="216" spans="1:6" s="21" customFormat="1" ht="12.75">
      <c r="A216" s="1"/>
      <c r="B216" s="1"/>
      <c r="C216" s="1"/>
      <c r="D216" s="1"/>
      <c r="E216" s="1"/>
      <c r="F216" s="1"/>
    </row>
    <row r="217" spans="1:6" s="21" customFormat="1" ht="12.75">
      <c r="A217" s="1"/>
      <c r="B217" s="1"/>
      <c r="C217" s="1"/>
      <c r="D217" s="1"/>
      <c r="E217" s="1"/>
      <c r="F217" s="1"/>
    </row>
    <row r="218" spans="1:6" s="21" customFormat="1" ht="12.75">
      <c r="A218" s="1"/>
      <c r="B218" s="1"/>
      <c r="C218" s="1"/>
      <c r="D218" s="1"/>
      <c r="E218" s="1"/>
      <c r="F218" s="1"/>
    </row>
    <row r="219" spans="1:6" s="21" customFormat="1" ht="12.75">
      <c r="A219" s="1"/>
      <c r="B219" s="1"/>
      <c r="C219" s="1"/>
      <c r="D219" s="1"/>
      <c r="E219" s="1"/>
      <c r="F219" s="1"/>
    </row>
    <row r="220" spans="1:6" s="21" customFormat="1" ht="12.75">
      <c r="A220" s="1"/>
      <c r="B220" s="1"/>
      <c r="C220" s="1"/>
      <c r="D220" s="1"/>
      <c r="E220" s="1"/>
      <c r="F220" s="1"/>
    </row>
    <row r="221" spans="1:6" s="21" customFormat="1" ht="12.75">
      <c r="A221" s="1"/>
      <c r="B221" s="1"/>
      <c r="C221" s="1"/>
      <c r="D221" s="1"/>
      <c r="E221" s="1"/>
      <c r="F221" s="1"/>
    </row>
    <row r="222" spans="1:6" s="21" customFormat="1" ht="12.75">
      <c r="A222" s="1"/>
      <c r="B222" s="1"/>
      <c r="C222" s="1"/>
      <c r="D222" s="1"/>
      <c r="E222" s="1"/>
      <c r="F222" s="1"/>
    </row>
    <row r="223" spans="1:6" s="21" customFormat="1" ht="12.75">
      <c r="A223" s="1"/>
      <c r="B223" s="1"/>
      <c r="C223" s="1"/>
      <c r="D223" s="1"/>
      <c r="E223" s="1"/>
      <c r="F223" s="1"/>
    </row>
    <row r="224" spans="1:6" s="21" customFormat="1" ht="12.75">
      <c r="A224" s="1"/>
      <c r="B224" s="1"/>
      <c r="C224" s="1"/>
      <c r="D224" s="1"/>
      <c r="E224" s="1"/>
      <c r="F224" s="1"/>
    </row>
    <row r="225" spans="1:6" s="21" customFormat="1" ht="12.75">
      <c r="A225" s="1"/>
      <c r="B225" s="1"/>
      <c r="C225" s="1"/>
      <c r="D225" s="1"/>
      <c r="E225" s="1"/>
      <c r="F225" s="1"/>
    </row>
    <row r="226" spans="1:6" s="21" customFormat="1" ht="12.75">
      <c r="A226" s="1"/>
      <c r="B226" s="1"/>
      <c r="C226" s="1"/>
      <c r="D226" s="1"/>
      <c r="E226" s="1"/>
      <c r="F226" s="1"/>
    </row>
    <row r="227" spans="1:6" s="21" customFormat="1" ht="12.75">
      <c r="A227" s="1"/>
      <c r="B227" s="1"/>
      <c r="C227" s="1"/>
      <c r="D227" s="1"/>
      <c r="E227" s="1"/>
      <c r="F227" s="1"/>
    </row>
    <row r="228" spans="1:6" s="21" customFormat="1" ht="12.75">
      <c r="A228" s="1"/>
      <c r="B228" s="1"/>
      <c r="C228" s="1"/>
      <c r="D228" s="1"/>
      <c r="E228" s="1"/>
      <c r="F228" s="1"/>
    </row>
    <row r="229" spans="1:6" s="21" customFormat="1" ht="12.75">
      <c r="A229" s="1"/>
      <c r="B229" s="1"/>
      <c r="C229" s="1"/>
      <c r="D229" s="1"/>
      <c r="E229" s="1"/>
      <c r="F229" s="1"/>
    </row>
    <row r="230" spans="1:6" s="21" customFormat="1" ht="12.75">
      <c r="A230" s="1"/>
      <c r="B230" s="1"/>
      <c r="C230" s="1"/>
      <c r="D230" s="1"/>
      <c r="E230" s="1"/>
      <c r="F230" s="1"/>
    </row>
    <row r="231" spans="1:6" s="21" customFormat="1" ht="12.75">
      <c r="A231" s="1"/>
      <c r="B231" s="1"/>
      <c r="C231" s="1"/>
      <c r="D231" s="1"/>
      <c r="E231" s="1"/>
      <c r="F231" s="1"/>
    </row>
    <row r="232" spans="1:6" s="21" customFormat="1" ht="12.75">
      <c r="A232" s="1"/>
      <c r="B232" s="1"/>
      <c r="C232" s="1"/>
      <c r="D232" s="1"/>
      <c r="E232" s="1"/>
      <c r="F232" s="1"/>
    </row>
    <row r="233" spans="1:6" s="21" customFormat="1" ht="12.75">
      <c r="A233" s="1"/>
      <c r="B233" s="1"/>
      <c r="C233" s="1"/>
      <c r="D233" s="1"/>
      <c r="E233" s="1"/>
      <c r="F233" s="1"/>
    </row>
    <row r="234" spans="1:6" s="21" customFormat="1" ht="12.75">
      <c r="A234" s="1"/>
      <c r="B234" s="1"/>
      <c r="C234" s="1"/>
      <c r="D234" s="1"/>
      <c r="E234" s="1"/>
      <c r="F234" s="1"/>
    </row>
    <row r="235" spans="1:6" s="21" customFormat="1" ht="12.75">
      <c r="A235" s="1"/>
      <c r="B235" s="1"/>
      <c r="C235" s="1"/>
      <c r="D235" s="1"/>
      <c r="E235" s="1"/>
      <c r="F235" s="1"/>
    </row>
    <row r="236" spans="1:6" s="21" customFormat="1" ht="12.75">
      <c r="A236" s="1"/>
      <c r="B236" s="1"/>
      <c r="C236" s="1"/>
      <c r="D236" s="1"/>
      <c r="E236" s="1"/>
      <c r="F236" s="1"/>
    </row>
    <row r="237" spans="1:6" s="21" customFormat="1" ht="12.75">
      <c r="A237" s="1"/>
      <c r="B237" s="1"/>
      <c r="C237" s="1"/>
      <c r="D237" s="1"/>
      <c r="E237" s="1"/>
      <c r="F237" s="1"/>
    </row>
    <row r="238" spans="1:6" s="21" customFormat="1" ht="12.75">
      <c r="A238" s="1"/>
      <c r="B238" s="1"/>
      <c r="C238" s="1"/>
      <c r="D238" s="1"/>
      <c r="E238" s="1"/>
      <c r="F238" s="1"/>
    </row>
    <row r="239" spans="1:6" s="21" customFormat="1" ht="12.75">
      <c r="A239" s="1"/>
      <c r="B239" s="1"/>
      <c r="C239" s="1"/>
      <c r="D239" s="1"/>
      <c r="E239" s="1"/>
      <c r="F239" s="1"/>
    </row>
    <row r="240" spans="1:6" s="21" customFormat="1" ht="12.75">
      <c r="A240" s="1"/>
      <c r="B240" s="1"/>
      <c r="C240" s="1"/>
      <c r="D240" s="1"/>
      <c r="E240" s="1"/>
      <c r="F240" s="1"/>
    </row>
    <row r="241" spans="1:6" s="21" customFormat="1" ht="12.75">
      <c r="A241" s="1"/>
      <c r="B241" s="1"/>
      <c r="C241" s="1"/>
      <c r="D241" s="1"/>
      <c r="E241" s="1"/>
      <c r="F241" s="1"/>
    </row>
    <row r="242" spans="1:6" s="21" customFormat="1" ht="12.75">
      <c r="A242" s="1"/>
      <c r="B242" s="1"/>
      <c r="C242" s="1"/>
      <c r="D242" s="1"/>
      <c r="E242" s="1"/>
      <c r="F242" s="1"/>
    </row>
    <row r="243" spans="1:6" s="21" customFormat="1" ht="12.75">
      <c r="A243" s="1"/>
      <c r="B243" s="1"/>
      <c r="C243" s="1"/>
      <c r="D243" s="1"/>
      <c r="E243" s="1"/>
      <c r="F243" s="1"/>
    </row>
    <row r="244" spans="1:6" s="21" customFormat="1" ht="12.75">
      <c r="A244" s="1"/>
      <c r="B244" s="1"/>
      <c r="C244" s="1"/>
      <c r="D244" s="1"/>
      <c r="E244" s="1"/>
      <c r="F244" s="1"/>
    </row>
    <row r="245" spans="1:6" s="21" customFormat="1" ht="12.75">
      <c r="A245" s="1"/>
      <c r="B245" s="1"/>
      <c r="C245" s="1"/>
      <c r="D245" s="1"/>
      <c r="E245" s="1"/>
      <c r="F245" s="1"/>
    </row>
    <row r="246" spans="1:6" s="21" customFormat="1" ht="12.75">
      <c r="A246" s="1"/>
      <c r="B246" s="1"/>
      <c r="C246" s="1"/>
      <c r="D246" s="1"/>
      <c r="E246" s="1"/>
      <c r="F246" s="1"/>
    </row>
    <row r="247" spans="1:6" s="21" customFormat="1" ht="12.75">
      <c r="A247" s="1"/>
      <c r="B247" s="1"/>
      <c r="C247" s="1"/>
      <c r="D247" s="1"/>
      <c r="E247" s="1"/>
      <c r="F247" s="1"/>
    </row>
    <row r="248" spans="1:6" s="21" customFormat="1" ht="12.75">
      <c r="A248" s="1"/>
      <c r="B248" s="1"/>
      <c r="C248" s="1"/>
      <c r="D248" s="1"/>
      <c r="E248" s="1"/>
      <c r="F248" s="1"/>
    </row>
    <row r="249" spans="1:6" s="21" customFormat="1" ht="12.75">
      <c r="A249" s="1"/>
      <c r="B249" s="1"/>
      <c r="C249" s="1"/>
      <c r="D249" s="1"/>
      <c r="E249" s="1"/>
      <c r="F249" s="1"/>
    </row>
    <row r="250" spans="1:6" s="21" customFormat="1" ht="12.75">
      <c r="A250" s="1"/>
      <c r="B250" s="1"/>
      <c r="C250" s="1"/>
      <c r="D250" s="1"/>
      <c r="E250" s="1"/>
      <c r="F250" s="1"/>
    </row>
    <row r="251" spans="1:6" s="21" customFormat="1" ht="12.75">
      <c r="A251" s="1"/>
      <c r="B251" s="1"/>
      <c r="C251" s="1"/>
      <c r="D251" s="1"/>
      <c r="E251" s="1"/>
      <c r="F251" s="1"/>
    </row>
    <row r="252" spans="1:6" s="21" customFormat="1" ht="12.75">
      <c r="A252" s="1"/>
      <c r="B252" s="1"/>
      <c r="C252" s="1"/>
      <c r="D252" s="1"/>
      <c r="E252" s="1"/>
      <c r="F252" s="1"/>
    </row>
    <row r="253" spans="1:6" s="21" customFormat="1" ht="12.75">
      <c r="A253" s="1"/>
      <c r="B253" s="1"/>
      <c r="C253" s="1"/>
      <c r="D253" s="1"/>
      <c r="E253" s="1"/>
      <c r="F253" s="1"/>
    </row>
    <row r="254" spans="1:6" s="21" customFormat="1" ht="12.75">
      <c r="A254" s="1"/>
      <c r="B254" s="1"/>
      <c r="C254" s="1"/>
      <c r="D254" s="1"/>
      <c r="E254" s="1"/>
      <c r="F254" s="1"/>
    </row>
    <row r="255" spans="1:6" s="21" customFormat="1" ht="12.75">
      <c r="A255" s="1"/>
      <c r="B255" s="1"/>
      <c r="C255" s="1"/>
      <c r="D255" s="1"/>
      <c r="E255" s="1"/>
      <c r="F255" s="1"/>
    </row>
    <row r="256" spans="1:6" s="21" customFormat="1" ht="12.75">
      <c r="A256" s="1"/>
      <c r="B256" s="1"/>
      <c r="C256" s="1"/>
      <c r="D256" s="1"/>
      <c r="E256" s="1"/>
      <c r="F256" s="1"/>
    </row>
    <row r="257" spans="1:6" s="21" customFormat="1" ht="12.75">
      <c r="A257" s="1"/>
      <c r="B257" s="1"/>
      <c r="C257" s="1"/>
      <c r="D257" s="1"/>
      <c r="E257" s="1"/>
      <c r="F257" s="1"/>
    </row>
    <row r="258" spans="1:6" s="21" customFormat="1" ht="12.75">
      <c r="A258" s="1"/>
      <c r="B258" s="1"/>
      <c r="C258" s="1"/>
      <c r="D258" s="1"/>
      <c r="E258" s="1"/>
      <c r="F258" s="1"/>
    </row>
    <row r="259" spans="1:6" s="21" customFormat="1" ht="12.75">
      <c r="A259" s="1"/>
      <c r="B259" s="1"/>
      <c r="C259" s="1"/>
      <c r="D259" s="1"/>
      <c r="E259" s="1"/>
      <c r="F259" s="1"/>
    </row>
    <row r="260" spans="1:6" s="21" customFormat="1" ht="12.75">
      <c r="A260" s="1"/>
      <c r="B260" s="1"/>
      <c r="C260" s="1"/>
      <c r="D260" s="1"/>
      <c r="E260" s="1"/>
      <c r="F260" s="1"/>
    </row>
    <row r="261" spans="1:6" s="21" customFormat="1" ht="12.75">
      <c r="A261" s="1"/>
      <c r="B261" s="1"/>
      <c r="C261" s="1"/>
      <c r="D261" s="1"/>
      <c r="E261" s="1"/>
      <c r="F261" s="1"/>
    </row>
    <row r="262" spans="1:6" s="21" customFormat="1" ht="12.75">
      <c r="A262" s="1"/>
      <c r="B262" s="1"/>
      <c r="C262" s="1"/>
      <c r="D262" s="1"/>
      <c r="E262" s="1"/>
      <c r="F262" s="1"/>
    </row>
    <row r="263" spans="1:6" s="21" customFormat="1" ht="12.75">
      <c r="A263" s="1"/>
      <c r="B263" s="1"/>
      <c r="C263" s="1"/>
      <c r="D263" s="1"/>
      <c r="E263" s="1"/>
      <c r="F263" s="1"/>
    </row>
    <row r="264" spans="1:6" s="21" customFormat="1" ht="12.75">
      <c r="A264" s="1"/>
      <c r="B264" s="1"/>
      <c r="C264" s="1"/>
      <c r="D264" s="1"/>
      <c r="E264" s="1"/>
      <c r="F264" s="1"/>
    </row>
    <row r="265" spans="1:6" s="21" customFormat="1" ht="12.75">
      <c r="A265" s="1"/>
      <c r="B265" s="1"/>
      <c r="C265" s="1"/>
      <c r="D265" s="1"/>
      <c r="E265" s="1"/>
      <c r="F265" s="1"/>
    </row>
    <row r="266" spans="1:6" s="21" customFormat="1" ht="12.75">
      <c r="A266" s="1"/>
      <c r="B266" s="1"/>
      <c r="C266" s="1"/>
      <c r="D266" s="1"/>
      <c r="E266" s="1"/>
      <c r="F266" s="1"/>
    </row>
    <row r="267" spans="1:6" s="21" customFormat="1" ht="12.75">
      <c r="A267" s="1"/>
      <c r="B267" s="1"/>
      <c r="C267" s="1"/>
      <c r="D267" s="1"/>
      <c r="E267" s="1"/>
      <c r="F267" s="1"/>
    </row>
    <row r="268" spans="1:6" s="21" customFormat="1" ht="12.75">
      <c r="A268" s="1"/>
      <c r="B268" s="1"/>
      <c r="C268" s="1"/>
      <c r="D268" s="1"/>
      <c r="E268" s="1"/>
      <c r="F268" s="1"/>
    </row>
    <row r="269" spans="1:6" s="21" customFormat="1" ht="12.75">
      <c r="A269" s="1"/>
      <c r="B269" s="1"/>
      <c r="C269" s="1"/>
      <c r="D269" s="1"/>
      <c r="E269" s="1"/>
      <c r="F269" s="1"/>
    </row>
    <row r="270" spans="1:6" s="21" customFormat="1" ht="12.75">
      <c r="A270" s="1"/>
      <c r="B270" s="1"/>
      <c r="C270" s="1"/>
      <c r="D270" s="1"/>
      <c r="E270" s="1"/>
      <c r="F270" s="1"/>
    </row>
    <row r="271" spans="1:6" s="21" customFormat="1" ht="12.75">
      <c r="A271" s="1"/>
      <c r="B271" s="1"/>
      <c r="C271" s="1"/>
      <c r="D271" s="1"/>
      <c r="E271" s="1"/>
      <c r="F271" s="1"/>
    </row>
    <row r="272" spans="1:6" s="21" customFormat="1" ht="12.75">
      <c r="A272" s="1"/>
      <c r="B272" s="1"/>
      <c r="C272" s="1"/>
      <c r="D272" s="1"/>
      <c r="E272" s="1"/>
      <c r="F272" s="1"/>
    </row>
    <row r="273" spans="1:6" s="21" customFormat="1" ht="12.75">
      <c r="A273" s="1"/>
      <c r="B273" s="1"/>
      <c r="C273" s="1"/>
      <c r="D273" s="1"/>
      <c r="E273" s="1"/>
      <c r="F273" s="1"/>
    </row>
    <row r="274" spans="1:6" s="21" customFormat="1" ht="12.75">
      <c r="A274" s="1"/>
      <c r="B274" s="1"/>
      <c r="C274" s="1"/>
      <c r="D274" s="1"/>
      <c r="E274" s="1"/>
      <c r="F274" s="1"/>
    </row>
    <row r="275" spans="1:6" s="21" customFormat="1" ht="12.75">
      <c r="A275" s="1"/>
      <c r="B275" s="1"/>
      <c r="C275" s="1"/>
      <c r="D275" s="1"/>
      <c r="E275" s="1"/>
      <c r="F275" s="1"/>
    </row>
    <row r="276" spans="1:6" s="21" customFormat="1" ht="12.75">
      <c r="A276" s="1"/>
      <c r="B276" s="1"/>
      <c r="C276" s="1"/>
      <c r="D276" s="1"/>
      <c r="E276" s="1"/>
      <c r="F276" s="1"/>
    </row>
    <row r="277" spans="1:6" s="21" customFormat="1" ht="12.75">
      <c r="A277" s="1"/>
      <c r="B277" s="1"/>
      <c r="C277" s="1"/>
      <c r="D277" s="1"/>
      <c r="E277" s="1"/>
      <c r="F277" s="1"/>
    </row>
    <row r="278" spans="1:6" s="21" customFormat="1" ht="12.75">
      <c r="A278" s="1"/>
      <c r="B278" s="1"/>
      <c r="C278" s="1"/>
      <c r="D278" s="1"/>
      <c r="E278" s="1"/>
      <c r="F278" s="1"/>
    </row>
    <row r="279" spans="1:6" s="21" customFormat="1" ht="12.75">
      <c r="A279" s="1"/>
      <c r="B279" s="1"/>
      <c r="C279" s="1"/>
      <c r="D279" s="1"/>
      <c r="E279" s="1"/>
      <c r="F279" s="1"/>
    </row>
    <row r="280" spans="1:6" s="21" customFormat="1" ht="12.75">
      <c r="A280" s="1"/>
      <c r="B280" s="1"/>
      <c r="C280" s="1"/>
      <c r="D280" s="1"/>
      <c r="E280" s="1"/>
      <c r="F280" s="1"/>
    </row>
    <row r="281" spans="1:6" s="21" customFormat="1" ht="12.75">
      <c r="A281" s="1"/>
      <c r="B281" s="1"/>
      <c r="C281" s="1"/>
      <c r="D281" s="1"/>
      <c r="E281" s="1"/>
      <c r="F281" s="1"/>
    </row>
    <row r="282" spans="1:6" s="21" customFormat="1" ht="12.75">
      <c r="A282" s="1"/>
      <c r="B282" s="1"/>
      <c r="C282" s="1"/>
      <c r="D282" s="1"/>
      <c r="E282" s="1"/>
      <c r="F282" s="1"/>
    </row>
    <row r="283" spans="1:6" s="21" customFormat="1" ht="12.75">
      <c r="A283" s="1"/>
      <c r="B283" s="1"/>
      <c r="C283" s="1"/>
      <c r="D283" s="1"/>
      <c r="E283" s="1"/>
      <c r="F283" s="1"/>
    </row>
    <row r="284" spans="1:6" s="21" customFormat="1" ht="12.75">
      <c r="A284" s="1"/>
      <c r="B284" s="1"/>
      <c r="C284" s="1"/>
      <c r="D284" s="1"/>
      <c r="E284" s="1"/>
      <c r="F284" s="1"/>
    </row>
    <row r="285" spans="1:6" s="21" customFormat="1" ht="12.75">
      <c r="A285" s="1"/>
      <c r="B285" s="1"/>
      <c r="C285" s="1"/>
      <c r="D285" s="1"/>
      <c r="E285" s="1"/>
      <c r="F285" s="1"/>
    </row>
    <row r="286" spans="1:6" s="21" customFormat="1" ht="12.75">
      <c r="A286" s="1"/>
      <c r="B286" s="1"/>
      <c r="C286" s="1"/>
      <c r="D286" s="1"/>
      <c r="E286" s="1"/>
      <c r="F286" s="1"/>
    </row>
    <row r="287" spans="1:6" s="21" customFormat="1" ht="12.75">
      <c r="A287" s="1"/>
      <c r="B287" s="1"/>
      <c r="C287" s="1"/>
      <c r="D287" s="1"/>
      <c r="E287" s="1"/>
      <c r="F287" s="1"/>
    </row>
    <row r="288" spans="1:6" s="21" customFormat="1" ht="12.75">
      <c r="A288" s="1"/>
      <c r="B288" s="1"/>
      <c r="C288" s="1"/>
      <c r="D288" s="1"/>
      <c r="E288" s="1"/>
      <c r="F288" s="1"/>
    </row>
    <row r="289" spans="1:6" s="21" customFormat="1" ht="12.75">
      <c r="A289" s="1"/>
      <c r="B289" s="1"/>
      <c r="C289" s="1"/>
      <c r="D289" s="1"/>
      <c r="E289" s="1"/>
      <c r="F289" s="1"/>
    </row>
    <row r="290" spans="1:6" s="21" customFormat="1" ht="12.75">
      <c r="A290" s="1"/>
      <c r="B290" s="1"/>
      <c r="C290" s="1"/>
      <c r="D290" s="1"/>
      <c r="E290" s="1"/>
      <c r="F290" s="1"/>
    </row>
    <row r="291" spans="1:6" s="21" customFormat="1" ht="12.75">
      <c r="A291" s="1"/>
      <c r="B291" s="1"/>
      <c r="C291" s="1"/>
      <c r="D291" s="1"/>
      <c r="E291" s="1"/>
      <c r="F291" s="1"/>
    </row>
    <row r="292" spans="1:6" s="21" customFormat="1" ht="12.75">
      <c r="A292" s="1"/>
      <c r="B292" s="1"/>
      <c r="C292" s="1"/>
      <c r="D292" s="1"/>
      <c r="E292" s="1"/>
      <c r="F292" s="1"/>
    </row>
    <row r="293" spans="1:6" s="21" customFormat="1" ht="12.75">
      <c r="A293" s="1"/>
      <c r="B293" s="1"/>
      <c r="C293" s="1"/>
      <c r="D293" s="1"/>
      <c r="E293" s="1"/>
      <c r="F293" s="1"/>
    </row>
    <row r="294" spans="1:6" s="21" customFormat="1" ht="12.75">
      <c r="A294" s="1"/>
      <c r="B294" s="1"/>
      <c r="C294" s="1"/>
      <c r="D294" s="1"/>
      <c r="E294" s="1"/>
      <c r="F294" s="1"/>
    </row>
    <row r="295" spans="1:6" s="21" customFormat="1" ht="12.75">
      <c r="A295" s="1"/>
      <c r="B295" s="1"/>
      <c r="C295" s="1"/>
      <c r="D295" s="1"/>
      <c r="E295" s="1"/>
      <c r="F295" s="1"/>
    </row>
    <row r="296" spans="1:6" s="21" customFormat="1" ht="12.75">
      <c r="A296" s="1"/>
      <c r="B296" s="1"/>
      <c r="C296" s="1"/>
      <c r="D296" s="1"/>
      <c r="E296" s="1"/>
      <c r="F296" s="1"/>
    </row>
    <row r="297" spans="1:6" s="21" customFormat="1" ht="12.75">
      <c r="A297" s="1"/>
      <c r="B297" s="1"/>
      <c r="C297" s="1"/>
      <c r="D297" s="1"/>
      <c r="E297" s="1"/>
      <c r="F297" s="1"/>
    </row>
    <row r="298" spans="1:6" s="21" customFormat="1" ht="12.75">
      <c r="A298" s="1"/>
      <c r="B298" s="1"/>
      <c r="C298" s="1"/>
      <c r="D298" s="1"/>
      <c r="E298" s="1"/>
      <c r="F298" s="1"/>
    </row>
    <row r="299" spans="1:6" s="21" customFormat="1" ht="12.75">
      <c r="A299" s="1"/>
      <c r="B299" s="1"/>
      <c r="C299" s="1"/>
      <c r="D299" s="1"/>
      <c r="E299" s="1"/>
      <c r="F299" s="1"/>
    </row>
    <row r="300" spans="1:6" s="21" customFormat="1" ht="12.75">
      <c r="A300" s="1"/>
      <c r="B300" s="1"/>
      <c r="C300" s="1"/>
      <c r="D300" s="1"/>
      <c r="E300" s="1"/>
      <c r="F300" s="1"/>
    </row>
    <row r="301" spans="1:6" s="21" customFormat="1" ht="12.75">
      <c r="A301" s="1"/>
      <c r="B301" s="1"/>
      <c r="C301" s="1"/>
      <c r="D301" s="1"/>
      <c r="E301" s="1"/>
      <c r="F301" s="1"/>
    </row>
    <row r="302" spans="1:6" s="21" customFormat="1" ht="12.75">
      <c r="A302" s="1"/>
      <c r="B302" s="1"/>
      <c r="C302" s="1"/>
      <c r="D302" s="1"/>
      <c r="E302" s="1"/>
      <c r="F302" s="1"/>
    </row>
    <row r="303" spans="1:6" s="21" customFormat="1" ht="12.75">
      <c r="A303" s="1"/>
      <c r="B303" s="1"/>
      <c r="C303" s="1"/>
      <c r="D303" s="1"/>
      <c r="E303" s="1"/>
      <c r="F303" s="1"/>
    </row>
    <row r="304" spans="1:6" s="21" customFormat="1" ht="12.75">
      <c r="A304" s="1"/>
      <c r="B304" s="1"/>
      <c r="C304" s="1"/>
      <c r="D304" s="1"/>
      <c r="E304" s="1"/>
      <c r="F304" s="1"/>
    </row>
    <row r="305" spans="1:6" s="21" customFormat="1" ht="12.75">
      <c r="A305" s="1"/>
      <c r="B305" s="1"/>
      <c r="C305" s="1"/>
      <c r="D305" s="1"/>
      <c r="E305" s="1"/>
      <c r="F305" s="1"/>
    </row>
    <row r="306" spans="1:6" s="21" customFormat="1" ht="12.75">
      <c r="A306" s="1"/>
      <c r="B306" s="1"/>
      <c r="C306" s="1"/>
      <c r="D306" s="1"/>
      <c r="E306" s="1"/>
      <c r="F306" s="1"/>
    </row>
    <row r="307" spans="1:6" s="21" customFormat="1" ht="12.75">
      <c r="A307" s="1"/>
      <c r="B307" s="1"/>
      <c r="C307" s="1"/>
      <c r="D307" s="1"/>
      <c r="E307" s="1"/>
      <c r="F307" s="1"/>
    </row>
    <row r="308" spans="1:6" s="21" customFormat="1" ht="12.75">
      <c r="A308" s="1"/>
      <c r="B308" s="1"/>
      <c r="C308" s="1"/>
      <c r="D308" s="1"/>
      <c r="E308" s="1"/>
      <c r="F308" s="1"/>
    </row>
    <row r="309" spans="1:6" s="21" customFormat="1" ht="12.75">
      <c r="A309" s="1"/>
      <c r="B309" s="1"/>
      <c r="C309" s="1"/>
      <c r="D309" s="1"/>
      <c r="E309" s="1"/>
      <c r="F309" s="1"/>
    </row>
    <row r="310" spans="1:6" s="21" customFormat="1" ht="12.75">
      <c r="A310" s="1"/>
      <c r="B310" s="1"/>
      <c r="C310" s="1"/>
      <c r="D310" s="1"/>
      <c r="E310" s="1"/>
      <c r="F310" s="1"/>
    </row>
    <row r="311" spans="1:6" s="21" customFormat="1" ht="12.75">
      <c r="A311" s="1"/>
      <c r="B311" s="1"/>
      <c r="C311" s="1"/>
      <c r="D311" s="1"/>
      <c r="E311" s="1"/>
      <c r="F311" s="1"/>
    </row>
    <row r="312" spans="1:6" s="21" customFormat="1" ht="12.75">
      <c r="A312" s="1"/>
      <c r="B312" s="1"/>
      <c r="C312" s="1"/>
      <c r="D312" s="1"/>
      <c r="E312" s="1"/>
      <c r="F312" s="1"/>
    </row>
    <row r="313" spans="1:6" s="21" customFormat="1" ht="12.75">
      <c r="A313" s="1"/>
      <c r="B313" s="1"/>
      <c r="C313" s="1"/>
      <c r="D313" s="1"/>
      <c r="E313" s="1"/>
      <c r="F313" s="1"/>
    </row>
    <row r="314" spans="1:6" s="21" customFormat="1" ht="12.75">
      <c r="A314" s="1"/>
      <c r="B314" s="1"/>
      <c r="C314" s="1"/>
      <c r="D314" s="1"/>
      <c r="E314" s="1"/>
      <c r="F314" s="1"/>
    </row>
    <row r="315" spans="1:6" s="21" customFormat="1" ht="12.75">
      <c r="A315" s="1"/>
      <c r="B315" s="1"/>
      <c r="C315" s="1"/>
      <c r="D315" s="1"/>
      <c r="E315" s="1"/>
      <c r="F315" s="1"/>
    </row>
    <row r="316" spans="1:6" s="21" customFormat="1" ht="12.75">
      <c r="A316" s="1"/>
      <c r="B316" s="1"/>
      <c r="C316" s="1"/>
      <c r="D316" s="1"/>
      <c r="E316" s="1"/>
      <c r="F316" s="1"/>
    </row>
    <row r="317" spans="1:6" s="21" customFormat="1" ht="12.75">
      <c r="A317" s="1"/>
      <c r="B317" s="1"/>
      <c r="C317" s="1"/>
      <c r="D317" s="1"/>
      <c r="E317" s="1"/>
      <c r="F317" s="1"/>
    </row>
    <row r="318" spans="1:6" s="21" customFormat="1" ht="12.75">
      <c r="A318" s="1"/>
      <c r="B318" s="1"/>
      <c r="C318" s="1"/>
      <c r="D318" s="1"/>
      <c r="E318" s="1"/>
      <c r="F318" s="1"/>
    </row>
    <row r="319" spans="1:6" s="21" customFormat="1" ht="12.75">
      <c r="A319" s="1"/>
      <c r="B319" s="1"/>
      <c r="C319" s="1"/>
      <c r="D319" s="1"/>
      <c r="E319" s="1"/>
      <c r="F319" s="1"/>
    </row>
    <row r="320" spans="1:6" s="21" customFormat="1" ht="12.75">
      <c r="A320" s="1"/>
      <c r="B320" s="1"/>
      <c r="C320" s="1"/>
      <c r="D320" s="1"/>
      <c r="E320" s="1"/>
      <c r="F320" s="1"/>
    </row>
    <row r="321" spans="1:6" s="21" customFormat="1" ht="12.75">
      <c r="A321" s="1"/>
      <c r="B321" s="1"/>
      <c r="C321" s="1"/>
      <c r="D321" s="1"/>
      <c r="E321" s="1"/>
      <c r="F321" s="1"/>
    </row>
    <row r="322" spans="1:6" s="21" customFormat="1" ht="12.75">
      <c r="A322" s="1"/>
      <c r="B322" s="1"/>
      <c r="C322" s="1"/>
      <c r="D322" s="1"/>
      <c r="E322" s="1"/>
      <c r="F322" s="1"/>
    </row>
    <row r="323" spans="1:6" s="21" customFormat="1" ht="12.75">
      <c r="A323" s="1"/>
      <c r="B323" s="1"/>
      <c r="C323" s="1"/>
      <c r="D323" s="1"/>
      <c r="E323" s="1"/>
      <c r="F323" s="1"/>
    </row>
    <row r="324" spans="1:6" s="21" customFormat="1" ht="12.75">
      <c r="A324" s="1"/>
      <c r="B324" s="1"/>
      <c r="C324" s="1"/>
      <c r="D324" s="1"/>
      <c r="E324" s="1"/>
      <c r="F324" s="1"/>
    </row>
    <row r="325" spans="1:6" s="21" customFormat="1" ht="12.75">
      <c r="A325" s="1"/>
      <c r="B325" s="1"/>
      <c r="C325" s="1"/>
      <c r="D325" s="1"/>
      <c r="E325" s="1"/>
      <c r="F325" s="1"/>
    </row>
    <row r="326" spans="1:6" s="21" customFormat="1" ht="12.75">
      <c r="A326" s="1"/>
      <c r="B326" s="1"/>
      <c r="C326" s="1"/>
      <c r="D326" s="1"/>
      <c r="E326" s="1"/>
      <c r="F326" s="1"/>
    </row>
    <row r="327" spans="1:6" s="21" customFormat="1" ht="12.75">
      <c r="A327" s="1"/>
      <c r="B327" s="1"/>
      <c r="C327" s="1"/>
      <c r="D327" s="1"/>
      <c r="E327" s="1"/>
      <c r="F327" s="1"/>
    </row>
    <row r="328" spans="1:6" s="21" customFormat="1" ht="12.75">
      <c r="A328" s="1"/>
      <c r="B328" s="1"/>
      <c r="C328" s="1"/>
      <c r="D328" s="1"/>
      <c r="E328" s="1"/>
      <c r="F328" s="1"/>
    </row>
    <row r="329" spans="1:6" s="21" customFormat="1" ht="12.75">
      <c r="A329" s="1"/>
      <c r="B329" s="1"/>
      <c r="C329" s="1"/>
      <c r="D329" s="1"/>
      <c r="E329" s="1"/>
      <c r="F329" s="1"/>
    </row>
    <row r="330" spans="1:6" s="21" customFormat="1" ht="12.75">
      <c r="A330" s="1"/>
      <c r="B330" s="1"/>
      <c r="C330" s="1"/>
      <c r="D330" s="1"/>
      <c r="E330" s="1"/>
      <c r="F330" s="1"/>
    </row>
    <row r="331" spans="1:6" s="21" customFormat="1" ht="12.75">
      <c r="A331" s="1"/>
      <c r="B331" s="1"/>
      <c r="C331" s="1"/>
      <c r="D331" s="1"/>
      <c r="E331" s="1"/>
      <c r="F331" s="1"/>
    </row>
    <row r="332" spans="1:6" s="21" customFormat="1" ht="12.75">
      <c r="A332" s="1"/>
      <c r="B332" s="1"/>
      <c r="C332" s="1"/>
      <c r="D332" s="1"/>
      <c r="E332" s="1"/>
      <c r="F332" s="1"/>
    </row>
    <row r="333" spans="1:6" s="21" customFormat="1" ht="12.75">
      <c r="A333" s="1"/>
      <c r="B333" s="1"/>
      <c r="C333" s="1"/>
      <c r="D333" s="1"/>
      <c r="E333" s="1"/>
      <c r="F333" s="1"/>
    </row>
    <row r="334" spans="1:6" s="21" customFormat="1" ht="12.75">
      <c r="A334" s="1"/>
      <c r="B334" s="1"/>
      <c r="C334" s="1"/>
      <c r="D334" s="1"/>
      <c r="E334" s="1"/>
      <c r="F334" s="1"/>
    </row>
    <row r="335" spans="1:6" s="21" customFormat="1" ht="12.75">
      <c r="A335" s="1"/>
      <c r="B335" s="1"/>
      <c r="C335" s="1"/>
      <c r="D335" s="1"/>
      <c r="E335" s="1"/>
      <c r="F335" s="1"/>
    </row>
    <row r="336" spans="1:6" s="21" customFormat="1" ht="12.75">
      <c r="A336" s="1"/>
      <c r="B336" s="1"/>
      <c r="C336" s="1"/>
      <c r="D336" s="1"/>
      <c r="E336" s="1"/>
      <c r="F336" s="1"/>
    </row>
    <row r="337" spans="1:6" s="21" customFormat="1" ht="12.75">
      <c r="A337" s="1"/>
      <c r="B337" s="1"/>
      <c r="C337" s="1"/>
      <c r="D337" s="1"/>
      <c r="E337" s="1"/>
      <c r="F337" s="1"/>
    </row>
    <row r="338" spans="1:6" s="21" customFormat="1" ht="12.75">
      <c r="A338" s="1"/>
      <c r="B338" s="1"/>
      <c r="C338" s="1"/>
      <c r="D338" s="1"/>
      <c r="E338" s="1"/>
      <c r="F338" s="1"/>
    </row>
    <row r="339" spans="1:6" s="21" customFormat="1" ht="12.75">
      <c r="A339" s="1"/>
      <c r="B339" s="1"/>
      <c r="C339" s="1"/>
      <c r="D339" s="1"/>
      <c r="E339" s="1"/>
      <c r="F339" s="1"/>
    </row>
    <row r="340" spans="1:6" s="21" customFormat="1" ht="12.75">
      <c r="A340" s="1"/>
      <c r="B340" s="1"/>
      <c r="C340" s="1"/>
      <c r="D340" s="1"/>
      <c r="E340" s="1"/>
      <c r="F340" s="1"/>
    </row>
    <row r="341" spans="1:6" s="21" customFormat="1" ht="12.75">
      <c r="A341" s="1"/>
      <c r="B341" s="1"/>
      <c r="C341" s="1"/>
      <c r="D341" s="1"/>
      <c r="E341" s="1"/>
      <c r="F341" s="1"/>
    </row>
    <row r="342" spans="1:6" s="21" customFormat="1" ht="12.75">
      <c r="A342" s="1"/>
      <c r="B342" s="1"/>
      <c r="C342" s="1"/>
      <c r="D342" s="1"/>
      <c r="E342" s="1"/>
      <c r="F342" s="1"/>
    </row>
    <row r="343" spans="1:6" s="21" customFormat="1" ht="12.75">
      <c r="A343" s="1"/>
      <c r="B343" s="1"/>
      <c r="C343" s="1"/>
      <c r="D343" s="1"/>
      <c r="E343" s="1"/>
      <c r="F343" s="1"/>
    </row>
    <row r="344" spans="1:6" s="21" customFormat="1" ht="12.75">
      <c r="A344" s="1"/>
      <c r="B344" s="1"/>
      <c r="C344" s="1"/>
      <c r="D344" s="1"/>
      <c r="E344" s="1"/>
      <c r="F344" s="1"/>
    </row>
    <row r="345" spans="1:6" s="21" customFormat="1" ht="12.75">
      <c r="A345" s="1"/>
      <c r="B345" s="1"/>
      <c r="C345" s="1"/>
      <c r="D345" s="1"/>
      <c r="E345" s="1"/>
      <c r="F345" s="1"/>
    </row>
    <row r="346" spans="1:6" s="21" customFormat="1" ht="12.75">
      <c r="A346" s="1"/>
      <c r="B346" s="1"/>
      <c r="C346" s="1"/>
      <c r="D346" s="1"/>
      <c r="E346" s="1"/>
      <c r="F346" s="1"/>
    </row>
    <row r="347" spans="1:6" s="21" customFormat="1" ht="12.75">
      <c r="A347" s="1"/>
      <c r="B347" s="1"/>
      <c r="C347" s="1"/>
      <c r="D347" s="1"/>
      <c r="E347" s="1"/>
      <c r="F347" s="1"/>
    </row>
    <row r="348" spans="1:6" s="21" customFormat="1" ht="12.75">
      <c r="A348" s="1"/>
      <c r="B348" s="1"/>
      <c r="C348" s="1"/>
      <c r="D348" s="1"/>
      <c r="E348" s="1"/>
      <c r="F348" s="1"/>
    </row>
    <row r="349" spans="1:6" s="21" customFormat="1" ht="12.75">
      <c r="A349" s="1"/>
      <c r="B349" s="1"/>
      <c r="C349" s="1"/>
      <c r="D349" s="1"/>
      <c r="E349" s="1"/>
      <c r="F349" s="1"/>
    </row>
    <row r="350" spans="1:6" s="21" customFormat="1" ht="12.75">
      <c r="A350" s="1"/>
      <c r="B350" s="1"/>
      <c r="C350" s="1"/>
      <c r="D350" s="1"/>
      <c r="E350" s="1"/>
      <c r="F350" s="1"/>
    </row>
    <row r="351" spans="1:6" s="21" customFormat="1" ht="12.75">
      <c r="A351" s="1"/>
      <c r="B351" s="1"/>
      <c r="C351" s="1"/>
      <c r="D351" s="1"/>
      <c r="E351" s="1"/>
      <c r="F351" s="1"/>
    </row>
    <row r="352" spans="1:6" s="21" customFormat="1" ht="12.75">
      <c r="A352" s="1"/>
      <c r="B352" s="1"/>
      <c r="C352" s="1"/>
      <c r="D352" s="1"/>
      <c r="E352" s="1"/>
      <c r="F352" s="1"/>
    </row>
    <row r="353" spans="1:6" s="21" customFormat="1" ht="12.75">
      <c r="A353" s="1"/>
      <c r="B353" s="1"/>
      <c r="C353" s="1"/>
      <c r="D353" s="1"/>
      <c r="E353" s="1"/>
      <c r="F353" s="1"/>
    </row>
    <row r="354" spans="1:6" s="21" customFormat="1" ht="12.75">
      <c r="A354" s="1"/>
      <c r="B354" s="1"/>
      <c r="C354" s="1"/>
      <c r="D354" s="1"/>
      <c r="E354" s="1"/>
      <c r="F354" s="1"/>
    </row>
    <row r="355" spans="1:6" s="21" customFormat="1" ht="12.75">
      <c r="A355" s="1"/>
      <c r="B355" s="1"/>
      <c r="C355" s="1"/>
      <c r="D355" s="1"/>
      <c r="E355" s="1"/>
      <c r="F355" s="1"/>
    </row>
    <row r="356" spans="1:6" s="21" customFormat="1" ht="12.75">
      <c r="A356" s="1"/>
      <c r="B356" s="1"/>
      <c r="C356" s="1"/>
      <c r="D356" s="1"/>
      <c r="E356" s="1"/>
      <c r="F356" s="1"/>
    </row>
    <row r="357" spans="1:6" s="21" customFormat="1" ht="12.75">
      <c r="A357" s="1"/>
      <c r="B357" s="1"/>
      <c r="C357" s="1"/>
      <c r="D357" s="1"/>
      <c r="E357" s="1"/>
      <c r="F357" s="1"/>
    </row>
    <row r="358" spans="1:6" s="21" customFormat="1" ht="12.75">
      <c r="A358" s="1"/>
      <c r="B358" s="1"/>
      <c r="C358" s="1"/>
      <c r="D358" s="1"/>
      <c r="E358" s="1"/>
      <c r="F358" s="1"/>
    </row>
    <row r="359" spans="1:6" s="21" customFormat="1" ht="12.75">
      <c r="A359" s="1"/>
      <c r="B359" s="1"/>
      <c r="C359" s="1"/>
      <c r="D359" s="1"/>
      <c r="E359" s="1"/>
      <c r="F359" s="1"/>
    </row>
    <row r="360" spans="1:6" s="21" customFormat="1" ht="12.75">
      <c r="A360" s="1"/>
      <c r="B360" s="1"/>
      <c r="C360" s="1"/>
      <c r="D360" s="1"/>
      <c r="E360" s="1"/>
      <c r="F360" s="1"/>
    </row>
    <row r="361" spans="1:6" s="21" customFormat="1" ht="12.75">
      <c r="A361" s="1"/>
      <c r="B361" s="1"/>
      <c r="C361" s="1"/>
      <c r="D361" s="1"/>
      <c r="E361" s="1"/>
      <c r="F361" s="1"/>
    </row>
    <row r="362" spans="1:6" s="21" customFormat="1" ht="12.75">
      <c r="A362" s="1"/>
      <c r="B362" s="1"/>
      <c r="C362" s="1"/>
      <c r="D362" s="1"/>
      <c r="E362" s="1"/>
      <c r="F362" s="1"/>
    </row>
    <row r="363" spans="1:6" s="21" customFormat="1" ht="12.75">
      <c r="A363" s="1"/>
      <c r="B363" s="1"/>
      <c r="C363" s="1"/>
      <c r="D363" s="1"/>
      <c r="E363" s="1"/>
      <c r="F363" s="1"/>
    </row>
    <row r="364" spans="1:6" s="21" customFormat="1" ht="12.75">
      <c r="A364" s="1"/>
      <c r="B364" s="1"/>
      <c r="C364" s="1"/>
      <c r="D364" s="1"/>
      <c r="E364" s="1"/>
      <c r="F364" s="1"/>
    </row>
    <row r="365" spans="1:6" s="21" customFormat="1" ht="12.75">
      <c r="A365" s="1"/>
      <c r="B365" s="1"/>
      <c r="C365" s="1"/>
      <c r="D365" s="1"/>
      <c r="E365" s="1"/>
      <c r="F365" s="1"/>
    </row>
    <row r="366" spans="1:6" s="21" customFormat="1" ht="12.75">
      <c r="A366" s="1"/>
      <c r="B366" s="1"/>
      <c r="C366" s="1"/>
      <c r="D366" s="1"/>
      <c r="E366" s="1"/>
      <c r="F366" s="1"/>
    </row>
    <row r="367" spans="1:6" s="21" customFormat="1" ht="12.75">
      <c r="A367" s="1"/>
      <c r="B367" s="1"/>
      <c r="C367" s="1"/>
      <c r="D367" s="1"/>
      <c r="E367" s="1"/>
      <c r="F367" s="1"/>
    </row>
    <row r="368" spans="1:6" s="21" customFormat="1" ht="12.75">
      <c r="A368" s="1"/>
      <c r="B368" s="1"/>
      <c r="C368" s="1"/>
      <c r="D368" s="1"/>
      <c r="E368" s="1"/>
      <c r="F368" s="1"/>
    </row>
    <row r="369" spans="1:6" s="21" customFormat="1" ht="12.75">
      <c r="A369" s="1"/>
      <c r="B369" s="1"/>
      <c r="C369" s="1"/>
      <c r="D369" s="1"/>
      <c r="E369" s="1"/>
      <c r="F369" s="1"/>
    </row>
    <row r="370" spans="1:6" s="21" customFormat="1" ht="12.75">
      <c r="A370" s="1"/>
      <c r="B370" s="1"/>
      <c r="C370" s="1"/>
      <c r="D370" s="1"/>
      <c r="E370" s="1"/>
      <c r="F370" s="1"/>
    </row>
    <row r="371" spans="1:6" s="21" customFormat="1" ht="12.75">
      <c r="A371" s="1"/>
      <c r="B371" s="1"/>
      <c r="C371" s="1"/>
      <c r="D371" s="1"/>
      <c r="E371" s="1"/>
      <c r="F371" s="1"/>
    </row>
    <row r="372" spans="1:6" s="21" customFormat="1" ht="12.75">
      <c r="A372" s="1"/>
      <c r="B372" s="1"/>
      <c r="C372" s="1"/>
      <c r="D372" s="1"/>
      <c r="E372" s="1"/>
      <c r="F372" s="1"/>
    </row>
    <row r="373" spans="1:6" s="21" customFormat="1" ht="12.75">
      <c r="A373" s="1"/>
      <c r="B373" s="1"/>
      <c r="C373" s="1"/>
      <c r="D373" s="1"/>
      <c r="E373" s="1"/>
      <c r="F373" s="1"/>
    </row>
    <row r="374" spans="1:6" s="21" customFormat="1" ht="12.75">
      <c r="A374" s="1"/>
      <c r="B374" s="1"/>
      <c r="C374" s="1"/>
      <c r="D374" s="1"/>
      <c r="E374" s="1"/>
      <c r="F374" s="1"/>
    </row>
    <row r="375" spans="1:6" s="21" customFormat="1" ht="12.75">
      <c r="A375" s="1"/>
      <c r="B375" s="1"/>
      <c r="C375" s="1"/>
      <c r="D375" s="1"/>
      <c r="E375" s="1"/>
      <c r="F375" s="1"/>
    </row>
    <row r="376" spans="1:6" s="21" customFormat="1" ht="12.75">
      <c r="A376" s="1"/>
      <c r="B376" s="1"/>
      <c r="C376" s="1"/>
      <c r="D376" s="1"/>
      <c r="E376" s="1"/>
      <c r="F376" s="1"/>
    </row>
    <row r="377" spans="1:6" s="21" customFormat="1" ht="12.75">
      <c r="A377" s="1"/>
      <c r="B377" s="1"/>
      <c r="C377" s="1"/>
      <c r="D377" s="1"/>
      <c r="E377" s="1"/>
      <c r="F377" s="1"/>
    </row>
    <row r="378" spans="1:6" s="21" customFormat="1" ht="12.75">
      <c r="A378" s="1"/>
      <c r="B378" s="1"/>
      <c r="C378" s="1"/>
      <c r="D378" s="1"/>
      <c r="E378" s="1"/>
      <c r="F378" s="1"/>
    </row>
    <row r="379" spans="1:6" s="21" customFormat="1" ht="12.75">
      <c r="A379" s="1"/>
      <c r="B379" s="1"/>
      <c r="C379" s="1"/>
      <c r="D379" s="1"/>
      <c r="E379" s="1"/>
      <c r="F379" s="1"/>
    </row>
    <row r="380" spans="1:6" s="21" customFormat="1" ht="12.75">
      <c r="A380" s="1"/>
      <c r="B380" s="1"/>
      <c r="C380" s="1"/>
      <c r="D380" s="1"/>
      <c r="E380" s="1"/>
      <c r="F380" s="1"/>
    </row>
    <row r="381" spans="1:6" s="21" customFormat="1" ht="12.75">
      <c r="A381" s="1"/>
      <c r="B381" s="1"/>
      <c r="C381" s="1"/>
      <c r="D381" s="1"/>
      <c r="E381" s="1"/>
      <c r="F381" s="1"/>
    </row>
    <row r="382" spans="1:6" s="21" customFormat="1" ht="12.75">
      <c r="A382" s="1"/>
      <c r="B382" s="1"/>
      <c r="C382" s="1"/>
      <c r="D382" s="1"/>
      <c r="E382" s="1"/>
      <c r="F382" s="1"/>
    </row>
  </sheetData>
  <sheetProtection/>
  <mergeCells count="1">
    <mergeCell ref="B42:F42"/>
  </mergeCells>
  <printOptions horizontalCentered="1"/>
  <pageMargins left="0" right="0" top="0.5" bottom="0.5" header="0.25" footer="0.25"/>
  <pageSetup fitToHeight="1" fitToWidth="1" horizontalDpi="600" verticalDpi="600" orientation="portrait" scale="84" r:id="rId1"/>
</worksheet>
</file>

<file path=xl/worksheets/sheet27.xml><?xml version="1.0" encoding="utf-8"?>
<worksheet xmlns="http://schemas.openxmlformats.org/spreadsheetml/2006/main" xmlns:r="http://schemas.openxmlformats.org/officeDocument/2006/relationships">
  <dimension ref="B2:L17"/>
  <sheetViews>
    <sheetView zoomScalePageLayoutView="0" workbookViewId="0" topLeftCell="A1">
      <selection activeCell="A1" sqref="A1"/>
    </sheetView>
  </sheetViews>
  <sheetFormatPr defaultColWidth="9.33203125" defaultRowHeight="12.75"/>
  <cols>
    <col min="1" max="1" width="4" style="0" customWidth="1"/>
    <col min="2" max="2" width="40.16015625" style="0" bestFit="1" customWidth="1"/>
    <col min="3" max="3" width="12" style="0" bestFit="1" customWidth="1"/>
    <col min="4" max="4" width="10.5" style="0" bestFit="1" customWidth="1"/>
    <col min="5" max="5" width="12" style="0" bestFit="1" customWidth="1"/>
    <col min="6" max="6" width="10.5" style="0" bestFit="1" customWidth="1"/>
    <col min="7" max="7" width="10.66015625" style="0" bestFit="1" customWidth="1"/>
    <col min="8" max="8" width="10.5" style="0" bestFit="1" customWidth="1"/>
    <col min="9" max="9" width="10.66015625" style="0" bestFit="1" customWidth="1"/>
    <col min="10" max="10" width="10.5" style="0" bestFit="1" customWidth="1"/>
    <col min="11" max="11" width="10.66015625" style="0" bestFit="1" customWidth="1"/>
    <col min="12" max="12" width="10.5" style="0" bestFit="1" customWidth="1"/>
  </cols>
  <sheetData>
    <row r="2" spans="2:12" ht="19.5" customHeight="1">
      <c r="B2" s="398" t="s">
        <v>123</v>
      </c>
      <c r="C2" s="399"/>
      <c r="D2" s="399"/>
      <c r="E2" s="399"/>
      <c r="F2" s="399"/>
      <c r="G2" s="399"/>
      <c r="H2" s="399"/>
      <c r="I2" s="399"/>
      <c r="J2" s="399"/>
      <c r="K2" s="399"/>
      <c r="L2" s="399"/>
    </row>
    <row r="3" spans="2:12" ht="19.5" customHeight="1">
      <c r="B3" s="400" t="s">
        <v>291</v>
      </c>
      <c r="C3" s="400"/>
      <c r="D3" s="400"/>
      <c r="E3" s="400"/>
      <c r="F3" s="400"/>
      <c r="G3" s="400"/>
      <c r="H3" s="400"/>
      <c r="I3" s="400"/>
      <c r="J3" s="400"/>
      <c r="K3" s="400"/>
      <c r="L3" s="400"/>
    </row>
    <row r="4" spans="2:12" ht="19.5" customHeight="1">
      <c r="B4" s="398" t="s">
        <v>307</v>
      </c>
      <c r="C4" s="398"/>
      <c r="D4" s="398"/>
      <c r="E4" s="398"/>
      <c r="F4" s="398"/>
      <c r="G4" s="398"/>
      <c r="H4" s="398"/>
      <c r="I4" s="398"/>
      <c r="J4" s="398"/>
      <c r="K4" s="398"/>
      <c r="L4" s="398"/>
    </row>
    <row r="5" spans="2:12" ht="19.5" customHeight="1">
      <c r="B5" s="401" t="s">
        <v>292</v>
      </c>
      <c r="C5" s="354" t="s">
        <v>293</v>
      </c>
      <c r="D5" s="355"/>
      <c r="E5" s="355"/>
      <c r="F5" s="355"/>
      <c r="G5" s="355"/>
      <c r="H5" s="355"/>
      <c r="I5" s="355"/>
      <c r="J5" s="355"/>
      <c r="K5" s="355"/>
      <c r="L5" s="356"/>
    </row>
    <row r="6" spans="2:12" ht="36" customHeight="1">
      <c r="B6" s="402"/>
      <c r="C6" s="397" t="s">
        <v>64</v>
      </c>
      <c r="D6" s="358"/>
      <c r="E6" s="397" t="s">
        <v>294</v>
      </c>
      <c r="F6" s="358"/>
      <c r="G6" s="328" t="s">
        <v>295</v>
      </c>
      <c r="H6" s="329"/>
      <c r="I6" s="328" t="s">
        <v>296</v>
      </c>
      <c r="J6" s="329"/>
      <c r="K6" s="328" t="s">
        <v>302</v>
      </c>
      <c r="L6" s="329"/>
    </row>
    <row r="7" spans="2:12" ht="19.5" customHeight="1">
      <c r="B7" s="403"/>
      <c r="C7" s="221" t="s">
        <v>21</v>
      </c>
      <c r="D7" s="221" t="s">
        <v>297</v>
      </c>
      <c r="E7" s="221" t="s">
        <v>21</v>
      </c>
      <c r="F7" s="221" t="s">
        <v>297</v>
      </c>
      <c r="G7" s="221" t="s">
        <v>21</v>
      </c>
      <c r="H7" s="221" t="s">
        <v>297</v>
      </c>
      <c r="I7" s="221" t="s">
        <v>21</v>
      </c>
      <c r="J7" s="221" t="s">
        <v>297</v>
      </c>
      <c r="K7" s="221" t="s">
        <v>21</v>
      </c>
      <c r="L7" s="221" t="s">
        <v>297</v>
      </c>
    </row>
    <row r="8" spans="2:12" ht="19.5" customHeight="1">
      <c r="B8" s="218" t="s">
        <v>298</v>
      </c>
      <c r="C8" s="230">
        <v>82981</v>
      </c>
      <c r="D8" s="288">
        <v>72.49781583085793</v>
      </c>
      <c r="E8" s="230">
        <v>82908</v>
      </c>
      <c r="F8" s="288">
        <v>73.45897238244598</v>
      </c>
      <c r="G8" s="230">
        <v>4</v>
      </c>
      <c r="H8" s="290" t="s">
        <v>65</v>
      </c>
      <c r="I8" s="279" t="s">
        <v>63</v>
      </c>
      <c r="J8" s="290" t="s">
        <v>63</v>
      </c>
      <c r="K8" s="230">
        <v>69</v>
      </c>
      <c r="L8" s="286">
        <v>26.23574144486692</v>
      </c>
    </row>
    <row r="9" spans="2:12" ht="19.5" customHeight="1">
      <c r="B9" s="219" t="s">
        <v>299</v>
      </c>
      <c r="C9" s="186">
        <v>22275</v>
      </c>
      <c r="D9" s="265">
        <v>19.460947055739997</v>
      </c>
      <c r="E9" s="186">
        <v>22265</v>
      </c>
      <c r="F9" s="265">
        <v>19.727457182601917</v>
      </c>
      <c r="G9" s="186">
        <v>2</v>
      </c>
      <c r="H9" s="291" t="s">
        <v>65</v>
      </c>
      <c r="I9" s="280" t="s">
        <v>301</v>
      </c>
      <c r="J9" s="291" t="s">
        <v>63</v>
      </c>
      <c r="K9" s="186">
        <v>8</v>
      </c>
      <c r="L9" s="286">
        <v>3.041825095057034</v>
      </c>
    </row>
    <row r="10" spans="2:12" ht="19.5" customHeight="1">
      <c r="B10" s="219" t="s">
        <v>300</v>
      </c>
      <c r="C10" s="186">
        <v>7828</v>
      </c>
      <c r="D10" s="265">
        <v>6.83907041761314</v>
      </c>
      <c r="E10" s="186">
        <v>7329</v>
      </c>
      <c r="F10" s="265">
        <v>6.4937136173945404</v>
      </c>
      <c r="G10" s="186">
        <v>460</v>
      </c>
      <c r="H10" s="265">
        <v>37.79786359901397</v>
      </c>
      <c r="I10" s="186">
        <v>32</v>
      </c>
      <c r="J10" s="265">
        <v>27.350427350427353</v>
      </c>
      <c r="K10" s="186">
        <v>7</v>
      </c>
      <c r="L10" s="286">
        <v>2.6615969581749046</v>
      </c>
    </row>
    <row r="11" spans="2:12" ht="19.5" customHeight="1">
      <c r="B11" s="219" t="s">
        <v>173</v>
      </c>
      <c r="C11" s="186">
        <v>1371</v>
      </c>
      <c r="D11" s="265">
        <v>1.1977983575048052</v>
      </c>
      <c r="E11" s="186">
        <v>361</v>
      </c>
      <c r="F11" s="265">
        <v>0.3198568175575698</v>
      </c>
      <c r="G11" s="186">
        <v>747</v>
      </c>
      <c r="H11" s="265">
        <v>61.38044371405095</v>
      </c>
      <c r="I11" s="186">
        <v>85</v>
      </c>
      <c r="J11" s="265">
        <v>72.64957264957265</v>
      </c>
      <c r="K11" s="186">
        <v>178</v>
      </c>
      <c r="L11" s="286">
        <v>67.68060836501901</v>
      </c>
    </row>
    <row r="12" spans="2:12" ht="19.5" customHeight="1">
      <c r="B12" s="220" t="s">
        <v>64</v>
      </c>
      <c r="C12" s="224">
        <v>114460</v>
      </c>
      <c r="D12" s="289">
        <v>100</v>
      </c>
      <c r="E12" s="224">
        <v>112863</v>
      </c>
      <c r="F12" s="289">
        <v>100</v>
      </c>
      <c r="G12" s="224">
        <v>1217</v>
      </c>
      <c r="H12" s="289">
        <v>100</v>
      </c>
      <c r="I12" s="224">
        <v>117</v>
      </c>
      <c r="J12" s="289">
        <v>100</v>
      </c>
      <c r="K12" s="224">
        <v>263</v>
      </c>
      <c r="L12" s="287">
        <v>100</v>
      </c>
    </row>
    <row r="15" ht="15">
      <c r="B15" s="281" t="s">
        <v>303</v>
      </c>
    </row>
    <row r="16" ht="15">
      <c r="B16" s="281"/>
    </row>
    <row r="17" ht="15">
      <c r="B17" s="281" t="s">
        <v>321</v>
      </c>
    </row>
  </sheetData>
  <sheetProtection/>
  <mergeCells count="10">
    <mergeCell ref="B2:L2"/>
    <mergeCell ref="B3:L3"/>
    <mergeCell ref="B4:L4"/>
    <mergeCell ref="C6:D6"/>
    <mergeCell ref="C5:L5"/>
    <mergeCell ref="E6:F6"/>
    <mergeCell ref="B5:B7"/>
    <mergeCell ref="G6:H6"/>
    <mergeCell ref="I6:J6"/>
    <mergeCell ref="K6:L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A1" sqref="A1"/>
    </sheetView>
  </sheetViews>
  <sheetFormatPr defaultColWidth="9.33203125" defaultRowHeight="12.75"/>
  <cols>
    <col min="1" max="1" width="11.33203125" style="1" customWidth="1"/>
    <col min="2" max="2" width="13.16015625" style="1" customWidth="1"/>
    <col min="3" max="3" width="10.33203125" style="1" customWidth="1"/>
    <col min="4" max="4" width="7.83203125" style="1" customWidth="1"/>
    <col min="5" max="5" width="13.16015625" style="1" customWidth="1"/>
    <col min="6" max="6" width="10.33203125" style="1" customWidth="1"/>
    <col min="7" max="7" width="11.33203125" style="1" customWidth="1"/>
    <col min="8" max="8" width="10.83203125" style="1" customWidth="1"/>
    <col min="9" max="16384" width="9.33203125" style="1" customWidth="1"/>
  </cols>
  <sheetData>
    <row r="1" ht="15.75">
      <c r="A1" s="33"/>
    </row>
    <row r="2" spans="2:6" ht="15">
      <c r="B2" s="35" t="s">
        <v>16</v>
      </c>
      <c r="C2" s="36"/>
      <c r="D2" s="36"/>
      <c r="E2" s="36"/>
      <c r="F2" s="36"/>
    </row>
    <row r="3" spans="2:6" ht="15.75">
      <c r="B3" s="37" t="s">
        <v>17</v>
      </c>
      <c r="C3" s="36"/>
      <c r="D3" s="36"/>
      <c r="E3" s="36"/>
      <c r="F3" s="36"/>
    </row>
    <row r="4" spans="2:6" ht="15.75">
      <c r="B4" s="37" t="s">
        <v>18</v>
      </c>
      <c r="C4" s="36"/>
      <c r="D4" s="36"/>
      <c r="E4" s="36"/>
      <c r="F4" s="36"/>
    </row>
    <row r="5" spans="2:6" ht="15">
      <c r="B5" s="35" t="s">
        <v>306</v>
      </c>
      <c r="C5" s="36"/>
      <c r="D5" s="36"/>
      <c r="E5" s="36"/>
      <c r="F5" s="36"/>
    </row>
    <row r="6" spans="2:6" ht="15">
      <c r="B6" s="153" t="s">
        <v>19</v>
      </c>
      <c r="C6" s="57"/>
      <c r="D6" s="316" t="s">
        <v>23</v>
      </c>
      <c r="E6" s="54" t="s">
        <v>20</v>
      </c>
      <c r="F6" s="57"/>
    </row>
    <row r="7" spans="2:6" ht="15">
      <c r="B7" s="38" t="s">
        <v>21</v>
      </c>
      <c r="C7" s="39" t="s">
        <v>22</v>
      </c>
      <c r="D7" s="317"/>
      <c r="E7" s="39" t="s">
        <v>21</v>
      </c>
      <c r="F7" s="39" t="s">
        <v>22</v>
      </c>
    </row>
    <row r="8" spans="2:6" ht="19.5" customHeight="1">
      <c r="B8" s="154" t="s">
        <v>24</v>
      </c>
      <c r="C8" s="129" t="s">
        <v>24</v>
      </c>
      <c r="D8" s="136" t="s">
        <v>25</v>
      </c>
      <c r="E8" s="155">
        <v>43699</v>
      </c>
      <c r="F8" s="129">
        <v>18.1</v>
      </c>
    </row>
    <row r="9" spans="2:6" ht="19.5" customHeight="1">
      <c r="B9" s="156">
        <v>2777000</v>
      </c>
      <c r="C9" s="140">
        <v>30.1</v>
      </c>
      <c r="D9" s="157">
        <v>1910</v>
      </c>
      <c r="E9" s="158">
        <v>64109</v>
      </c>
      <c r="F9" s="140">
        <v>22.8</v>
      </c>
    </row>
    <row r="10" spans="2:6" ht="19.5" customHeight="1">
      <c r="B10" s="156">
        <v>2950000</v>
      </c>
      <c r="C10" s="140">
        <v>27.7</v>
      </c>
      <c r="D10" s="157">
        <v>1920</v>
      </c>
      <c r="E10" s="158">
        <v>92245</v>
      </c>
      <c r="F10" s="140">
        <v>25.1</v>
      </c>
    </row>
    <row r="11" spans="2:6" ht="19.5" customHeight="1">
      <c r="B11" s="154" t="s">
        <v>26</v>
      </c>
      <c r="C11" s="129">
        <v>21.3</v>
      </c>
      <c r="D11" s="136" t="s">
        <v>27</v>
      </c>
      <c r="E11" s="155">
        <v>98882</v>
      </c>
      <c r="F11" s="129">
        <v>20.4</v>
      </c>
    </row>
    <row r="12" spans="2:6" ht="19.5" customHeight="1">
      <c r="B12" s="156">
        <v>2559000</v>
      </c>
      <c r="C12" s="140">
        <v>19.4</v>
      </c>
      <c r="D12" s="157">
        <v>1940</v>
      </c>
      <c r="E12" s="158">
        <v>99106</v>
      </c>
      <c r="F12" s="140">
        <v>18.9</v>
      </c>
    </row>
    <row r="13" spans="2:6" ht="19.5" customHeight="1">
      <c r="B13" s="156">
        <v>3632000</v>
      </c>
      <c r="C13" s="140">
        <v>24.1</v>
      </c>
      <c r="D13" s="157">
        <v>1950</v>
      </c>
      <c r="E13" s="158">
        <v>160055</v>
      </c>
      <c r="F13" s="140">
        <v>25.1</v>
      </c>
    </row>
    <row r="14" spans="2:6" ht="19.5" customHeight="1">
      <c r="B14" s="154" t="s">
        <v>28</v>
      </c>
      <c r="C14" s="129">
        <v>23.7</v>
      </c>
      <c r="D14" s="136" t="s">
        <v>29</v>
      </c>
      <c r="E14" s="155">
        <v>195056</v>
      </c>
      <c r="F14" s="129">
        <v>24.9</v>
      </c>
    </row>
    <row r="15" spans="2:7" ht="19.5" customHeight="1">
      <c r="B15" s="154" t="s">
        <v>30</v>
      </c>
      <c r="C15" s="129">
        <v>18.4</v>
      </c>
      <c r="D15" s="136" t="s">
        <v>31</v>
      </c>
      <c r="E15" s="155">
        <v>171667</v>
      </c>
      <c r="F15" s="129">
        <v>19.327894962139542</v>
      </c>
      <c r="G15" s="31"/>
    </row>
    <row r="16" spans="1:7" ht="19.5" customHeight="1">
      <c r="A16" s="13"/>
      <c r="B16" s="154" t="s">
        <v>32</v>
      </c>
      <c r="C16" s="129">
        <v>15.9</v>
      </c>
      <c r="D16" s="136" t="s">
        <v>33</v>
      </c>
      <c r="E16" s="155">
        <v>145162</v>
      </c>
      <c r="F16" s="129">
        <v>15.682830044154619</v>
      </c>
      <c r="G16" s="31"/>
    </row>
    <row r="17" spans="1:7" ht="19.5" customHeight="1">
      <c r="A17" s="13"/>
      <c r="B17" s="154" t="s">
        <v>34</v>
      </c>
      <c r="C17" s="129">
        <v>16.672997244284126</v>
      </c>
      <c r="D17" s="136" t="s">
        <v>35</v>
      </c>
      <c r="E17" s="155">
        <v>153080</v>
      </c>
      <c r="F17" s="129">
        <v>16.441720769787874</v>
      </c>
      <c r="G17" s="31"/>
    </row>
    <row r="18" spans="1:7" ht="19.5" customHeight="1">
      <c r="A18" s="13"/>
      <c r="B18" s="154" t="s">
        <v>36</v>
      </c>
      <c r="C18" s="129">
        <v>16.2</v>
      </c>
      <c r="D18" s="136" t="s">
        <v>37</v>
      </c>
      <c r="E18" s="155">
        <v>149478</v>
      </c>
      <c r="F18" s="129">
        <v>15.910335523322185</v>
      </c>
      <c r="G18" s="22"/>
    </row>
    <row r="19" spans="1:7" ht="19.5" customHeight="1">
      <c r="A19" s="13"/>
      <c r="B19" s="154" t="s">
        <v>38</v>
      </c>
      <c r="C19" s="129">
        <v>15.8</v>
      </c>
      <c r="D19" s="136" t="s">
        <v>39</v>
      </c>
      <c r="E19" s="155">
        <v>143827</v>
      </c>
      <c r="F19" s="129">
        <v>15.187130404555454</v>
      </c>
      <c r="G19" s="22"/>
    </row>
    <row r="20" spans="1:7" ht="19.5" customHeight="1">
      <c r="A20" s="13"/>
      <c r="B20" s="154">
        <v>4000240</v>
      </c>
      <c r="C20" s="129">
        <v>15.4</v>
      </c>
      <c r="D20" s="136" t="s">
        <v>40</v>
      </c>
      <c r="E20" s="155">
        <v>139560</v>
      </c>
      <c r="F20" s="129">
        <v>14.645450701782169</v>
      </c>
      <c r="G20" s="22"/>
    </row>
    <row r="21" spans="1:7" ht="19.5" customHeight="1">
      <c r="A21" s="13"/>
      <c r="B21" s="159">
        <v>3952767</v>
      </c>
      <c r="C21" s="129">
        <v>15</v>
      </c>
      <c r="D21" s="157">
        <v>1994</v>
      </c>
      <c r="E21" s="160">
        <v>137844</v>
      </c>
      <c r="F21" s="129">
        <v>14.381997900356012</v>
      </c>
      <c r="G21" s="22"/>
    </row>
    <row r="22" spans="1:7" ht="19.5" customHeight="1">
      <c r="A22" s="13"/>
      <c r="B22" s="159">
        <v>3899589</v>
      </c>
      <c r="C22" s="145">
        <v>14.6</v>
      </c>
      <c r="D22" s="157">
        <v>1995</v>
      </c>
      <c r="E22" s="160">
        <v>134169</v>
      </c>
      <c r="F22" s="129">
        <v>13.889320226736018</v>
      </c>
      <c r="G22" s="22"/>
    </row>
    <row r="23" spans="1:7" ht="19.5" customHeight="1">
      <c r="A23" s="13"/>
      <c r="B23" s="159">
        <v>3891494</v>
      </c>
      <c r="C23" s="145">
        <v>14.4</v>
      </c>
      <c r="D23" s="157">
        <v>1996</v>
      </c>
      <c r="E23" s="160">
        <v>133231</v>
      </c>
      <c r="F23" s="129">
        <v>13.679889296714396</v>
      </c>
      <c r="G23" s="22"/>
    </row>
    <row r="24" spans="1:7" ht="19.5" customHeight="1">
      <c r="A24" s="13"/>
      <c r="B24" s="154">
        <v>3880894</v>
      </c>
      <c r="C24" s="129">
        <v>14.2</v>
      </c>
      <c r="D24" s="161">
        <v>1997</v>
      </c>
      <c r="E24" s="155">
        <v>133549</v>
      </c>
      <c r="F24" s="129">
        <v>13.647713048220885</v>
      </c>
      <c r="G24" s="22"/>
    </row>
    <row r="25" spans="1:7" ht="19.5" customHeight="1">
      <c r="A25" s="13"/>
      <c r="B25" s="154">
        <v>3941553</v>
      </c>
      <c r="C25" s="129">
        <v>14.3</v>
      </c>
      <c r="D25" s="157">
        <v>1998</v>
      </c>
      <c r="E25" s="155">
        <v>133649</v>
      </c>
      <c r="F25" s="129">
        <v>13.609557657044931</v>
      </c>
      <c r="G25" s="22"/>
    </row>
    <row r="26" spans="1:7" ht="19.5" customHeight="1">
      <c r="A26" s="13"/>
      <c r="B26" s="154">
        <v>3959417</v>
      </c>
      <c r="C26" s="129">
        <v>14.2</v>
      </c>
      <c r="D26" s="157">
        <v>1999</v>
      </c>
      <c r="E26" s="155">
        <v>133429</v>
      </c>
      <c r="F26" s="129">
        <v>13.527179412417421</v>
      </c>
      <c r="G26" s="22"/>
    </row>
    <row r="27" spans="1:7" ht="19.5" customHeight="1">
      <c r="A27" s="13"/>
      <c r="B27" s="154">
        <v>4058814</v>
      </c>
      <c r="C27" s="129">
        <v>14.4</v>
      </c>
      <c r="D27" s="157">
        <v>2000</v>
      </c>
      <c r="E27" s="155">
        <v>136048</v>
      </c>
      <c r="F27" s="129">
        <v>13.66476783363792</v>
      </c>
      <c r="G27" s="22"/>
    </row>
    <row r="28" spans="1:7" ht="19.5" customHeight="1">
      <c r="A28" s="13"/>
      <c r="B28" s="154">
        <v>4025933</v>
      </c>
      <c r="C28" s="142">
        <v>14.1</v>
      </c>
      <c r="D28" s="157">
        <v>2001</v>
      </c>
      <c r="E28" s="154">
        <v>133247</v>
      </c>
      <c r="F28" s="129">
        <v>13.316355971348353</v>
      </c>
      <c r="G28" s="22"/>
    </row>
    <row r="29" spans="1:7" ht="19.5" customHeight="1">
      <c r="A29" s="13"/>
      <c r="B29" s="154">
        <v>4021726</v>
      </c>
      <c r="C29" s="142">
        <v>14</v>
      </c>
      <c r="D29" s="157">
        <v>2002</v>
      </c>
      <c r="E29" s="245">
        <v>129518</v>
      </c>
      <c r="F29" s="129">
        <v>12.886791292645121</v>
      </c>
      <c r="G29" s="22"/>
    </row>
    <row r="30" spans="1:7" ht="19.5" customHeight="1">
      <c r="A30" s="13"/>
      <c r="B30" s="154">
        <v>4089950</v>
      </c>
      <c r="C30" s="142">
        <v>14.1</v>
      </c>
      <c r="D30" s="157">
        <v>2003</v>
      </c>
      <c r="E30" s="154">
        <v>130850</v>
      </c>
      <c r="F30" s="129">
        <v>12.981170110868222</v>
      </c>
      <c r="G30" s="31"/>
    </row>
    <row r="31" spans="1:7" ht="19.5" customHeight="1">
      <c r="A31" s="13"/>
      <c r="B31" s="154">
        <v>4112052</v>
      </c>
      <c r="C31" s="142">
        <v>14</v>
      </c>
      <c r="D31" s="157">
        <v>2004</v>
      </c>
      <c r="E31" s="154">
        <v>129710</v>
      </c>
      <c r="F31" s="129">
        <v>12.82654742292304</v>
      </c>
      <c r="G31" s="31"/>
    </row>
    <row r="32" spans="1:7" ht="19.5" customHeight="1">
      <c r="A32" s="13"/>
      <c r="B32" s="154">
        <v>4138349</v>
      </c>
      <c r="C32" s="142">
        <v>14</v>
      </c>
      <c r="D32" s="157">
        <v>2005</v>
      </c>
      <c r="E32" s="245">
        <v>127518</v>
      </c>
      <c r="F32" s="129">
        <v>12.599522174993034</v>
      </c>
      <c r="G32" s="31"/>
    </row>
    <row r="33" spans="1:7" ht="19.5" customHeight="1">
      <c r="A33" s="13"/>
      <c r="B33" s="154">
        <v>4265555</v>
      </c>
      <c r="C33" s="142">
        <v>14.3</v>
      </c>
      <c r="D33" s="157">
        <v>2006</v>
      </c>
      <c r="E33" s="245">
        <v>127537</v>
      </c>
      <c r="F33" s="129">
        <v>12.6328753899083</v>
      </c>
      <c r="G33" s="31"/>
    </row>
    <row r="34" spans="1:7" ht="19.5" customHeight="1">
      <c r="A34" s="13"/>
      <c r="B34" s="154">
        <v>4316233</v>
      </c>
      <c r="C34" s="142">
        <v>14.3</v>
      </c>
      <c r="D34" s="157">
        <v>2007</v>
      </c>
      <c r="E34" s="245">
        <v>125172</v>
      </c>
      <c r="F34" s="129">
        <v>12.427940048980215</v>
      </c>
      <c r="G34" s="31"/>
    </row>
    <row r="35" spans="1:7" ht="19.5" customHeight="1">
      <c r="A35" s="13"/>
      <c r="B35" s="154">
        <v>4247694</v>
      </c>
      <c r="C35" s="142">
        <v>14</v>
      </c>
      <c r="D35" s="157">
        <v>2008</v>
      </c>
      <c r="E35" s="245">
        <v>121231</v>
      </c>
      <c r="F35" s="129">
        <v>12.118952894319563</v>
      </c>
      <c r="G35" s="31"/>
    </row>
    <row r="36" spans="1:7" ht="19.5" customHeight="1">
      <c r="A36" s="13"/>
      <c r="B36" s="154">
        <v>4130665</v>
      </c>
      <c r="C36" s="142">
        <v>13.5</v>
      </c>
      <c r="D36" s="157">
        <v>2009</v>
      </c>
      <c r="E36" s="245">
        <v>117309</v>
      </c>
      <c r="F36" s="129">
        <v>11.766520788382671</v>
      </c>
      <c r="G36" s="31"/>
    </row>
    <row r="37" spans="1:7" ht="19.5" customHeight="1">
      <c r="A37" s="13"/>
      <c r="B37" s="154">
        <v>3999386</v>
      </c>
      <c r="C37" s="142">
        <v>13</v>
      </c>
      <c r="D37" s="157">
        <v>2010</v>
      </c>
      <c r="E37" s="245">
        <v>114717</v>
      </c>
      <c r="F37" s="129">
        <v>11.613771263870934</v>
      </c>
      <c r="G37" s="31"/>
    </row>
    <row r="38" spans="1:7" ht="19.5" customHeight="1">
      <c r="A38" s="13"/>
      <c r="B38" s="154">
        <v>3953590</v>
      </c>
      <c r="C38" s="142">
        <v>12.7</v>
      </c>
      <c r="D38" s="157">
        <v>2011</v>
      </c>
      <c r="E38" s="245">
        <v>114159</v>
      </c>
      <c r="F38" s="129">
        <v>11.558297063998758</v>
      </c>
      <c r="G38" s="31"/>
    </row>
    <row r="39" spans="1:7" ht="19.5" customHeight="1">
      <c r="A39" s="13"/>
      <c r="B39" s="154">
        <v>3952841</v>
      </c>
      <c r="C39" s="142">
        <v>12.6</v>
      </c>
      <c r="D39" s="157">
        <v>2012</v>
      </c>
      <c r="E39" s="245">
        <v>112708</v>
      </c>
      <c r="F39" s="129">
        <v>11.403814087516796</v>
      </c>
      <c r="G39" s="31"/>
    </row>
    <row r="40" spans="1:7" ht="19.5" customHeight="1">
      <c r="A40" s="13"/>
      <c r="B40" s="154">
        <v>3932181</v>
      </c>
      <c r="C40" s="142">
        <v>12.4</v>
      </c>
      <c r="D40" s="157">
        <v>2013</v>
      </c>
      <c r="E40" s="245">
        <v>113732</v>
      </c>
      <c r="F40" s="129">
        <v>11.5</v>
      </c>
      <c r="G40" s="31"/>
    </row>
    <row r="41" spans="1:7" ht="19.5" customHeight="1">
      <c r="A41" s="13"/>
      <c r="B41" s="154">
        <v>3988076</v>
      </c>
      <c r="C41" s="142">
        <v>12.5</v>
      </c>
      <c r="D41" s="157">
        <v>2014</v>
      </c>
      <c r="E41" s="245">
        <v>114460</v>
      </c>
      <c r="F41" s="129">
        <v>11.6</v>
      </c>
      <c r="G41" s="31"/>
    </row>
    <row r="42" spans="1:6" ht="19.5" customHeight="1">
      <c r="A42" s="13"/>
      <c r="B42" s="168"/>
      <c r="C42" s="168"/>
      <c r="D42" s="168"/>
      <c r="E42" s="168"/>
      <c r="F42" s="168"/>
    </row>
    <row r="43" spans="2:6" s="30" customFormat="1" ht="18" customHeight="1">
      <c r="B43" s="312" t="s">
        <v>156</v>
      </c>
      <c r="C43" s="313"/>
      <c r="D43" s="313"/>
      <c r="E43" s="313"/>
      <c r="F43" s="313"/>
    </row>
    <row r="44" spans="2:6" ht="48" customHeight="1">
      <c r="B44" s="314" t="s">
        <v>309</v>
      </c>
      <c r="C44" s="315"/>
      <c r="D44" s="315"/>
      <c r="E44" s="315"/>
      <c r="F44" s="315"/>
    </row>
    <row r="45" ht="12.75">
      <c r="B45" s="28"/>
    </row>
  </sheetData>
  <sheetProtection/>
  <mergeCells count="3">
    <mergeCell ref="B44:F44"/>
    <mergeCell ref="D6:D7"/>
    <mergeCell ref="B43:F43"/>
  </mergeCells>
  <printOptions horizontalCentered="1"/>
  <pageMargins left="0" right="0" top="0.5" bottom="0.5" header="0.25" footer="0.25"/>
  <pageSetup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sheetPr>
    <pageSetUpPr fitToPage="1"/>
  </sheetPr>
  <dimension ref="A1:T20"/>
  <sheetViews>
    <sheetView zoomScalePageLayoutView="0" workbookViewId="0" topLeftCell="A1">
      <selection activeCell="A1" sqref="A1"/>
    </sheetView>
  </sheetViews>
  <sheetFormatPr defaultColWidth="9.33203125" defaultRowHeight="12.75"/>
  <cols>
    <col min="1" max="1" width="2.5" style="1" customWidth="1"/>
    <col min="2" max="2" width="17.66015625" style="1" customWidth="1"/>
    <col min="3" max="3" width="12.16015625" style="1" customWidth="1"/>
    <col min="4" max="4" width="8.83203125" style="1" customWidth="1"/>
    <col min="5" max="5" width="12.66015625" style="1" bestFit="1" customWidth="1"/>
    <col min="6" max="6" width="8" style="1" customWidth="1"/>
    <col min="7" max="7" width="12.16015625" style="1" customWidth="1"/>
    <col min="8" max="8" width="8.5" style="1" customWidth="1"/>
    <col min="9" max="9" width="12.16015625" style="1" customWidth="1"/>
    <col min="10" max="10" width="8.16015625" style="1" customWidth="1"/>
    <col min="11" max="11" width="12.16015625" style="1" customWidth="1"/>
    <col min="12" max="12" width="8.16015625" style="1" customWidth="1"/>
    <col min="13" max="13" width="12.16015625" style="1" customWidth="1"/>
    <col min="14" max="14" width="9.83203125" style="1" customWidth="1"/>
    <col min="15" max="15" width="11.83203125" style="1" customWidth="1"/>
    <col min="16" max="16" width="9.83203125" style="1" customWidth="1"/>
    <col min="17" max="17" width="12.16015625" style="1" bestFit="1" customWidth="1"/>
    <col min="18" max="18" width="7.83203125" style="1" customWidth="1"/>
    <col min="19" max="16384" width="9.33203125" style="1" customWidth="1"/>
  </cols>
  <sheetData>
    <row r="1" ht="15.75">
      <c r="A1" s="33"/>
    </row>
    <row r="2" spans="2:18" ht="15">
      <c r="B2" s="35" t="s">
        <v>41</v>
      </c>
      <c r="C2" s="36"/>
      <c r="D2" s="36"/>
      <c r="E2" s="36"/>
      <c r="F2" s="36"/>
      <c r="G2" s="36"/>
      <c r="H2" s="36"/>
      <c r="I2" s="36"/>
      <c r="J2" s="36"/>
      <c r="K2" s="36"/>
      <c r="L2" s="36"/>
      <c r="M2" s="36"/>
      <c r="N2" s="36"/>
      <c r="O2" s="36"/>
      <c r="P2" s="36"/>
      <c r="Q2" s="36"/>
      <c r="R2" s="36"/>
    </row>
    <row r="3" spans="2:18" ht="15.75">
      <c r="B3" s="37" t="s">
        <v>42</v>
      </c>
      <c r="C3" s="36"/>
      <c r="D3" s="36"/>
      <c r="E3" s="36"/>
      <c r="F3" s="36"/>
      <c r="G3" s="36"/>
      <c r="H3" s="36"/>
      <c r="I3" s="36"/>
      <c r="J3" s="36"/>
      <c r="K3" s="36"/>
      <c r="L3" s="36"/>
      <c r="M3" s="36"/>
      <c r="N3" s="36"/>
      <c r="O3" s="36"/>
      <c r="P3" s="36"/>
      <c r="Q3" s="36"/>
      <c r="R3" s="36"/>
    </row>
    <row r="4" spans="2:18" ht="15">
      <c r="B4" s="35" t="s">
        <v>307</v>
      </c>
      <c r="C4" s="36"/>
      <c r="D4" s="36"/>
      <c r="E4" s="36"/>
      <c r="F4" s="36"/>
      <c r="G4" s="36"/>
      <c r="H4" s="36"/>
      <c r="I4" s="36"/>
      <c r="J4" s="36"/>
      <c r="K4" s="36"/>
      <c r="L4" s="36"/>
      <c r="M4" s="36"/>
      <c r="N4" s="36"/>
      <c r="O4" s="36"/>
      <c r="P4" s="36"/>
      <c r="Q4" s="36"/>
      <c r="R4" s="36"/>
    </row>
    <row r="5" spans="2:18" s="13" customFormat="1" ht="15">
      <c r="B5" s="332" t="s">
        <v>146</v>
      </c>
      <c r="C5" s="54" t="s">
        <v>43</v>
      </c>
      <c r="D5" s="55"/>
      <c r="E5" s="55"/>
      <c r="F5" s="55"/>
      <c r="G5" s="55"/>
      <c r="H5" s="55"/>
      <c r="I5" s="55"/>
      <c r="J5" s="55"/>
      <c r="K5" s="55"/>
      <c r="L5" s="55"/>
      <c r="M5" s="55"/>
      <c r="N5" s="57"/>
      <c r="O5" s="325" t="s">
        <v>44</v>
      </c>
      <c r="P5" s="326"/>
      <c r="Q5" s="326"/>
      <c r="R5" s="327"/>
    </row>
    <row r="6" spans="2:18" s="13" customFormat="1" ht="22.5" customHeight="1">
      <c r="B6" s="333"/>
      <c r="C6" s="146" t="s">
        <v>45</v>
      </c>
      <c r="D6" s="147"/>
      <c r="E6" s="148" t="s">
        <v>46</v>
      </c>
      <c r="F6" s="147"/>
      <c r="G6" s="148" t="s">
        <v>47</v>
      </c>
      <c r="H6" s="147"/>
      <c r="I6" s="320" t="s">
        <v>48</v>
      </c>
      <c r="J6" s="321"/>
      <c r="K6" s="320" t="s">
        <v>49</v>
      </c>
      <c r="L6" s="321"/>
      <c r="M6" s="320" t="s">
        <v>50</v>
      </c>
      <c r="N6" s="321"/>
      <c r="O6" s="328" t="s">
        <v>284</v>
      </c>
      <c r="P6" s="329"/>
      <c r="Q6" s="148" t="s">
        <v>51</v>
      </c>
      <c r="R6" s="147"/>
    </row>
    <row r="7" spans="2:18" s="13" customFormat="1" ht="15.75" customHeight="1">
      <c r="B7" s="334"/>
      <c r="C7" s="63" t="s">
        <v>21</v>
      </c>
      <c r="D7" s="63" t="s">
        <v>52</v>
      </c>
      <c r="E7" s="63" t="s">
        <v>21</v>
      </c>
      <c r="F7" s="63" t="s">
        <v>52</v>
      </c>
      <c r="G7" s="63" t="s">
        <v>21</v>
      </c>
      <c r="H7" s="63" t="s">
        <v>52</v>
      </c>
      <c r="I7" s="63" t="s">
        <v>21</v>
      </c>
      <c r="J7" s="63" t="s">
        <v>52</v>
      </c>
      <c r="K7" s="63" t="s">
        <v>21</v>
      </c>
      <c r="L7" s="63" t="s">
        <v>52</v>
      </c>
      <c r="M7" s="63" t="s">
        <v>21</v>
      </c>
      <c r="N7" s="63" t="s">
        <v>52</v>
      </c>
      <c r="O7" s="63" t="s">
        <v>21</v>
      </c>
      <c r="P7" s="63" t="s">
        <v>52</v>
      </c>
      <c r="Q7" s="63" t="s">
        <v>21</v>
      </c>
      <c r="R7" s="63" t="s">
        <v>52</v>
      </c>
    </row>
    <row r="8" spans="2:20" s="13" customFormat="1" ht="19.5" customHeight="1">
      <c r="B8" s="64" t="s">
        <v>55</v>
      </c>
      <c r="C8" s="230">
        <v>69</v>
      </c>
      <c r="D8" s="45">
        <f>C8/C15*100</f>
        <v>0.06028306832081076</v>
      </c>
      <c r="E8" s="230">
        <v>27</v>
      </c>
      <c r="F8" s="94" t="s">
        <v>65</v>
      </c>
      <c r="G8" s="230">
        <v>41</v>
      </c>
      <c r="H8" s="45">
        <f aca="true" t="shared" si="0" ref="H8:H14">G8/$G$15*100</f>
        <v>0.19265106662907622</v>
      </c>
      <c r="I8" s="279" t="s">
        <v>63</v>
      </c>
      <c r="J8" s="94" t="s">
        <v>63</v>
      </c>
      <c r="K8" s="260" t="s">
        <v>63</v>
      </c>
      <c r="L8" s="242" t="s">
        <v>63</v>
      </c>
      <c r="M8" s="230">
        <v>1</v>
      </c>
      <c r="N8" s="94" t="s">
        <v>65</v>
      </c>
      <c r="O8" s="272" t="s">
        <v>63</v>
      </c>
      <c r="P8" s="242" t="s">
        <v>63</v>
      </c>
      <c r="Q8" s="162">
        <v>6</v>
      </c>
      <c r="R8" s="45">
        <f aca="true" t="shared" si="1" ref="R8:R14">Q8/$Q$15*100</f>
        <v>0.07868852459016393</v>
      </c>
      <c r="T8" s="282"/>
    </row>
    <row r="9" spans="2:20" s="13" customFormat="1" ht="19.5" customHeight="1">
      <c r="B9" s="64" t="s">
        <v>56</v>
      </c>
      <c r="C9" s="186">
        <v>6968</v>
      </c>
      <c r="D9" s="45">
        <f aca="true" t="shared" si="2" ref="D9:D15">C9/$C$15*100</f>
        <v>6.087716232745064</v>
      </c>
      <c r="E9" s="186">
        <v>4185</v>
      </c>
      <c r="F9" s="45">
        <f aca="true" t="shared" si="3" ref="F9:F14">E9/$E$15*100</f>
        <v>4.953131657435024</v>
      </c>
      <c r="G9" s="186">
        <v>2363</v>
      </c>
      <c r="H9" s="45">
        <f t="shared" si="0"/>
        <v>11.103279766939197</v>
      </c>
      <c r="I9" s="186">
        <v>63</v>
      </c>
      <c r="J9" s="45">
        <f aca="true" t="shared" si="4" ref="J9:J15">I9/$I$15*100</f>
        <v>10.482529118136439</v>
      </c>
      <c r="K9" s="186">
        <v>51</v>
      </c>
      <c r="L9" s="45">
        <f aca="true" t="shared" si="5" ref="L9:L14">K9/$K$15*100</f>
        <v>1.329856584093872</v>
      </c>
      <c r="M9" s="186">
        <v>301</v>
      </c>
      <c r="N9" s="45">
        <f aca="true" t="shared" si="6" ref="N9:N15">M9/$M$15*100</f>
        <v>7.2740454325761235</v>
      </c>
      <c r="O9" s="162">
        <v>106</v>
      </c>
      <c r="P9" s="45">
        <f>O9/O15*100</f>
        <v>2.2344013490725128</v>
      </c>
      <c r="Q9" s="162">
        <v>761</v>
      </c>
      <c r="R9" s="45">
        <f t="shared" si="1"/>
        <v>9.98032786885246</v>
      </c>
      <c r="T9" s="170"/>
    </row>
    <row r="10" spans="2:20" s="13" customFormat="1" ht="19.5" customHeight="1">
      <c r="B10" s="64" t="s">
        <v>57</v>
      </c>
      <c r="C10" s="186">
        <v>27134</v>
      </c>
      <c r="D10" s="45">
        <f t="shared" si="2"/>
        <v>23.706098200244625</v>
      </c>
      <c r="E10" s="186">
        <v>17665</v>
      </c>
      <c r="F10" s="45">
        <f t="shared" si="3"/>
        <v>20.907304833593713</v>
      </c>
      <c r="G10" s="186">
        <v>7969</v>
      </c>
      <c r="H10" s="45">
        <f t="shared" si="0"/>
        <v>37.44478902358801</v>
      </c>
      <c r="I10" s="186">
        <v>190</v>
      </c>
      <c r="J10" s="45">
        <f t="shared" si="4"/>
        <v>31.61397670549085</v>
      </c>
      <c r="K10" s="186">
        <v>319</v>
      </c>
      <c r="L10" s="45">
        <f t="shared" si="5"/>
        <v>8.31812255541069</v>
      </c>
      <c r="M10" s="186">
        <v>969</v>
      </c>
      <c r="N10" s="45">
        <f t="shared" si="6"/>
        <v>23.417109714838087</v>
      </c>
      <c r="O10" s="162">
        <v>834</v>
      </c>
      <c r="P10" s="45">
        <f>O10/O15*100</f>
        <v>17.580101180438447</v>
      </c>
      <c r="Q10" s="162">
        <v>2097</v>
      </c>
      <c r="R10" s="45">
        <f t="shared" si="1"/>
        <v>27.501639344262298</v>
      </c>
      <c r="T10" s="170"/>
    </row>
    <row r="11" spans="2:20" s="13" customFormat="1" ht="19.5" customHeight="1">
      <c r="B11" s="64" t="s">
        <v>58</v>
      </c>
      <c r="C11" s="186">
        <v>34884</v>
      </c>
      <c r="D11" s="45">
        <f t="shared" si="2"/>
        <v>30.477022540625548</v>
      </c>
      <c r="E11" s="186">
        <v>26863</v>
      </c>
      <c r="F11" s="45">
        <f t="shared" si="3"/>
        <v>31.793542583913272</v>
      </c>
      <c r="G11" s="186">
        <v>5466</v>
      </c>
      <c r="H11" s="45">
        <f t="shared" si="0"/>
        <v>25.683676346208063</v>
      </c>
      <c r="I11" s="186">
        <v>174</v>
      </c>
      <c r="J11" s="45">
        <f t="shared" si="4"/>
        <v>28.95174708818636</v>
      </c>
      <c r="K11" s="186">
        <v>1160</v>
      </c>
      <c r="L11" s="45">
        <f t="shared" si="5"/>
        <v>30.247718383311607</v>
      </c>
      <c r="M11" s="186">
        <v>1189</v>
      </c>
      <c r="N11" s="45">
        <f t="shared" si="6"/>
        <v>28.73368777187047</v>
      </c>
      <c r="O11" s="162">
        <v>1608</v>
      </c>
      <c r="P11" s="45">
        <f>O11/O15*100</f>
        <v>33.895446880269816</v>
      </c>
      <c r="Q11" s="162">
        <v>2091</v>
      </c>
      <c r="R11" s="45">
        <f t="shared" si="1"/>
        <v>27.42295081967213</v>
      </c>
      <c r="T11" s="170"/>
    </row>
    <row r="12" spans="2:20" s="13" customFormat="1" ht="19.5" customHeight="1">
      <c r="B12" s="64" t="s">
        <v>59</v>
      </c>
      <c r="C12" s="186">
        <v>30165</v>
      </c>
      <c r="D12" s="45">
        <f t="shared" si="2"/>
        <v>26.354184868076185</v>
      </c>
      <c r="E12" s="186">
        <v>24159</v>
      </c>
      <c r="F12" s="45">
        <f t="shared" si="3"/>
        <v>28.5932395966482</v>
      </c>
      <c r="G12" s="186">
        <v>3388</v>
      </c>
      <c r="H12" s="45">
        <f t="shared" si="0"/>
        <v>15.919556432666102</v>
      </c>
      <c r="I12" s="186">
        <v>118</v>
      </c>
      <c r="J12" s="45">
        <f t="shared" si="4"/>
        <v>19.633943427620633</v>
      </c>
      <c r="K12" s="186">
        <v>1461</v>
      </c>
      <c r="L12" s="45">
        <f t="shared" si="5"/>
        <v>38.09647979139504</v>
      </c>
      <c r="M12" s="186">
        <v>1006</v>
      </c>
      <c r="N12" s="45">
        <f t="shared" si="6"/>
        <v>24.31126147897535</v>
      </c>
      <c r="O12" s="162">
        <v>1368</v>
      </c>
      <c r="P12" s="45">
        <f>O12/O15*100</f>
        <v>28.836424957841484</v>
      </c>
      <c r="Q12" s="162">
        <v>1620</v>
      </c>
      <c r="R12" s="45">
        <f t="shared" si="1"/>
        <v>21.24590163934426</v>
      </c>
      <c r="T12" s="170"/>
    </row>
    <row r="13" spans="2:20" s="13" customFormat="1" ht="19.5" customHeight="1">
      <c r="B13" s="64" t="s">
        <v>60</v>
      </c>
      <c r="C13" s="186">
        <v>12475</v>
      </c>
      <c r="D13" s="45">
        <f t="shared" si="2"/>
        <v>10.89900401887122</v>
      </c>
      <c r="E13" s="186">
        <v>9612</v>
      </c>
      <c r="F13" s="45">
        <f t="shared" si="3"/>
        <v>11.376224968044312</v>
      </c>
      <c r="G13" s="186">
        <v>1619</v>
      </c>
      <c r="H13" s="45">
        <f t="shared" si="0"/>
        <v>7.6073677285969366</v>
      </c>
      <c r="I13" s="186">
        <v>43</v>
      </c>
      <c r="J13" s="45">
        <f t="shared" si="4"/>
        <v>7.154742096505824</v>
      </c>
      <c r="K13" s="186">
        <v>670</v>
      </c>
      <c r="L13" s="45">
        <f t="shared" si="5"/>
        <v>17.470664928292045</v>
      </c>
      <c r="M13" s="186">
        <v>517</v>
      </c>
      <c r="N13" s="45">
        <f t="shared" si="6"/>
        <v>12.4939584340261</v>
      </c>
      <c r="O13" s="162">
        <v>626</v>
      </c>
      <c r="P13" s="45">
        <f>O13/O15*100</f>
        <v>13.195615514333895</v>
      </c>
      <c r="Q13" s="162">
        <v>812</v>
      </c>
      <c r="R13" s="45">
        <f t="shared" si="1"/>
        <v>10.649180327868853</v>
      </c>
      <c r="T13" s="170"/>
    </row>
    <row r="14" spans="2:20" s="13" customFormat="1" ht="19.5" customHeight="1">
      <c r="B14" s="64" t="s">
        <v>61</v>
      </c>
      <c r="C14" s="186">
        <v>2757</v>
      </c>
      <c r="D14" s="45">
        <f t="shared" si="2"/>
        <v>2.4087017298619604</v>
      </c>
      <c r="E14" s="186">
        <v>1975</v>
      </c>
      <c r="F14" s="45">
        <f t="shared" si="3"/>
        <v>2.337499408227998</v>
      </c>
      <c r="G14" s="186">
        <v>436</v>
      </c>
      <c r="H14" s="45">
        <f t="shared" si="0"/>
        <v>2.0486796353726153</v>
      </c>
      <c r="I14" s="186">
        <v>13</v>
      </c>
      <c r="J14" s="45">
        <f t="shared" si="4"/>
        <v>2.1630615640599005</v>
      </c>
      <c r="K14" s="186">
        <v>174</v>
      </c>
      <c r="L14" s="45">
        <f t="shared" si="5"/>
        <v>4.5371577574967406</v>
      </c>
      <c r="M14" s="186">
        <v>155</v>
      </c>
      <c r="N14" s="45">
        <f t="shared" si="6"/>
        <v>3.74577090381827</v>
      </c>
      <c r="O14" s="162">
        <v>202</v>
      </c>
      <c r="P14" s="45">
        <f>O14/O15*100</f>
        <v>4.258010118043845</v>
      </c>
      <c r="Q14" s="162">
        <v>238</v>
      </c>
      <c r="R14" s="45">
        <f t="shared" si="1"/>
        <v>3.121311475409836</v>
      </c>
      <c r="T14" s="170"/>
    </row>
    <row r="15" spans="2:20" s="13" customFormat="1" ht="19.5" customHeight="1">
      <c r="B15" s="40" t="s">
        <v>62</v>
      </c>
      <c r="C15" s="246">
        <v>114460</v>
      </c>
      <c r="D15" s="42">
        <f t="shared" si="2"/>
        <v>100</v>
      </c>
      <c r="E15" s="246">
        <v>84492</v>
      </c>
      <c r="F15" s="42">
        <f>E15/$E$15*100</f>
        <v>100</v>
      </c>
      <c r="G15" s="246">
        <v>21282</v>
      </c>
      <c r="H15" s="42">
        <f>G15/$G$15*100</f>
        <v>100</v>
      </c>
      <c r="I15" s="246">
        <v>601</v>
      </c>
      <c r="J15" s="42">
        <f t="shared" si="4"/>
        <v>100</v>
      </c>
      <c r="K15" s="246">
        <v>3835</v>
      </c>
      <c r="L15" s="42">
        <f>K15/$K$15*100</f>
        <v>100</v>
      </c>
      <c r="M15" s="246">
        <v>4138</v>
      </c>
      <c r="N15" s="233">
        <f t="shared" si="6"/>
        <v>100</v>
      </c>
      <c r="O15" s="163">
        <v>4744</v>
      </c>
      <c r="P15" s="42">
        <v>100</v>
      </c>
      <c r="Q15" s="163">
        <v>7625</v>
      </c>
      <c r="R15" s="69">
        <f>Q15/$Q$15*100</f>
        <v>100</v>
      </c>
      <c r="T15" s="170"/>
    </row>
    <row r="16" spans="2:18" s="13" customFormat="1" ht="44.25" customHeight="1">
      <c r="B16" s="128" t="s">
        <v>127</v>
      </c>
      <c r="C16" s="322">
        <v>28</v>
      </c>
      <c r="D16" s="323"/>
      <c r="E16" s="322">
        <v>27.754</v>
      </c>
      <c r="F16" s="323"/>
      <c r="G16" s="322">
        <v>25</v>
      </c>
      <c r="H16" s="323"/>
      <c r="I16" s="322">
        <v>26</v>
      </c>
      <c r="J16" s="323"/>
      <c r="K16" s="322">
        <v>30.515</v>
      </c>
      <c r="L16" s="323"/>
      <c r="M16" s="322">
        <v>28</v>
      </c>
      <c r="N16" s="323"/>
      <c r="O16" s="330">
        <v>29</v>
      </c>
      <c r="P16" s="331"/>
      <c r="Q16" s="324">
        <v>27</v>
      </c>
      <c r="R16" s="323"/>
    </row>
    <row r="17" spans="2:18" s="13" customFormat="1" ht="17.25" customHeight="1">
      <c r="B17" s="283"/>
      <c r="C17" s="308"/>
      <c r="D17" s="309"/>
      <c r="E17" s="308"/>
      <c r="F17" s="309"/>
      <c r="G17" s="308"/>
      <c r="H17" s="309"/>
      <c r="I17" s="308"/>
      <c r="J17" s="309"/>
      <c r="K17" s="308"/>
      <c r="L17" s="309"/>
      <c r="M17" s="308"/>
      <c r="N17" s="309"/>
      <c r="O17" s="310"/>
      <c r="P17" s="310"/>
      <c r="Q17" s="308"/>
      <c r="R17" s="309"/>
    </row>
    <row r="18" spans="2:18" ht="23.25" customHeight="1">
      <c r="B18" s="314" t="s">
        <v>128</v>
      </c>
      <c r="C18" s="315"/>
      <c r="D18" s="315"/>
      <c r="E18" s="315"/>
      <c r="F18" s="315"/>
      <c r="G18" s="315"/>
      <c r="H18" s="315"/>
      <c r="I18" s="315"/>
      <c r="J18" s="315"/>
      <c r="K18" s="315"/>
      <c r="L18" s="315"/>
      <c r="M18" s="315"/>
      <c r="N18" s="315"/>
      <c r="O18" s="315"/>
      <c r="P18" s="315"/>
      <c r="Q18" s="315"/>
      <c r="R18" s="315"/>
    </row>
    <row r="19" spans="2:18" ht="23.25" customHeight="1">
      <c r="B19" s="314" t="s">
        <v>129</v>
      </c>
      <c r="C19" s="315"/>
      <c r="D19" s="315"/>
      <c r="E19" s="315"/>
      <c r="F19" s="315"/>
      <c r="G19" s="315"/>
      <c r="H19" s="315"/>
      <c r="I19" s="315"/>
      <c r="J19" s="315"/>
      <c r="K19" s="315"/>
      <c r="L19" s="315"/>
      <c r="M19" s="315"/>
      <c r="N19" s="315"/>
      <c r="O19" s="315"/>
      <c r="P19" s="315"/>
      <c r="Q19" s="315"/>
      <c r="R19" s="315"/>
    </row>
    <row r="20" spans="2:18" ht="12.75">
      <c r="B20" s="318" t="s">
        <v>308</v>
      </c>
      <c r="C20" s="319"/>
      <c r="D20" s="319"/>
      <c r="E20" s="319"/>
      <c r="F20" s="319"/>
      <c r="G20" s="319"/>
      <c r="H20" s="319"/>
      <c r="I20" s="319"/>
      <c r="J20" s="319"/>
      <c r="K20" s="319"/>
      <c r="L20" s="319"/>
      <c r="M20" s="319"/>
      <c r="N20" s="319"/>
      <c r="O20" s="319"/>
      <c r="P20" s="319"/>
      <c r="Q20" s="319"/>
      <c r="R20" s="319"/>
    </row>
  </sheetData>
  <sheetProtection/>
  <mergeCells count="17">
    <mergeCell ref="M16:N16"/>
    <mergeCell ref="B18:R18"/>
    <mergeCell ref="B19:R19"/>
    <mergeCell ref="O5:R5"/>
    <mergeCell ref="O6:P6"/>
    <mergeCell ref="O16:P16"/>
    <mergeCell ref="B5:B7"/>
    <mergeCell ref="B20:R20"/>
    <mergeCell ref="M6:N6"/>
    <mergeCell ref="K6:L6"/>
    <mergeCell ref="I6:J6"/>
    <mergeCell ref="C16:D16"/>
    <mergeCell ref="E16:F16"/>
    <mergeCell ref="G16:H16"/>
    <mergeCell ref="Q16:R16"/>
    <mergeCell ref="I16:J16"/>
    <mergeCell ref="K16:L16"/>
  </mergeCells>
  <printOptions horizontalCentered="1"/>
  <pageMargins left="0" right="0" top="1" bottom="1" header="0.5" footer="0.5"/>
  <pageSetup fitToHeight="1" fitToWidth="1" horizontalDpi="600" verticalDpi="600" orientation="landscape" scale="82" r:id="rId1"/>
</worksheet>
</file>

<file path=xl/worksheets/sheet5.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A1" sqref="A1"/>
    </sheetView>
  </sheetViews>
  <sheetFormatPr defaultColWidth="9.33203125" defaultRowHeight="12.75"/>
  <cols>
    <col min="1" max="1" width="4.66015625" style="1" customWidth="1"/>
    <col min="2" max="2" width="19.5" style="1" customWidth="1"/>
    <col min="3" max="3" width="9.83203125" style="1" customWidth="1"/>
    <col min="4" max="4" width="16.66015625" style="1" customWidth="1"/>
    <col min="5" max="5" width="9.33203125" style="1" customWidth="1"/>
    <col min="6" max="6" width="12.5" style="1" customWidth="1"/>
    <col min="7" max="16384" width="9.33203125" style="1" customWidth="1"/>
  </cols>
  <sheetData>
    <row r="1" ht="15.75">
      <c r="A1" s="33"/>
    </row>
    <row r="2" spans="2:4" ht="15">
      <c r="B2" s="35" t="s">
        <v>66</v>
      </c>
      <c r="C2" s="36"/>
      <c r="D2" s="36"/>
    </row>
    <row r="3" spans="2:4" ht="14.25" customHeight="1">
      <c r="B3" s="335" t="s">
        <v>67</v>
      </c>
      <c r="C3" s="336"/>
      <c r="D3" s="336"/>
    </row>
    <row r="4" spans="2:4" ht="12.75" customHeight="1">
      <c r="B4" s="133" t="s">
        <v>18</v>
      </c>
      <c r="C4" s="134"/>
      <c r="D4" s="134"/>
    </row>
    <row r="5" spans="2:4" ht="15">
      <c r="B5" s="35" t="s">
        <v>306</v>
      </c>
      <c r="C5" s="36"/>
      <c r="D5" s="36"/>
    </row>
    <row r="6" spans="2:4" ht="19.5" customHeight="1">
      <c r="B6" s="68" t="s">
        <v>19</v>
      </c>
      <c r="C6" s="135" t="s">
        <v>23</v>
      </c>
      <c r="D6" s="135" t="s">
        <v>20</v>
      </c>
    </row>
    <row r="7" spans="2:4" ht="15" customHeight="1">
      <c r="B7" s="136" t="s">
        <v>24</v>
      </c>
      <c r="C7" s="137" t="s">
        <v>25</v>
      </c>
      <c r="D7" s="129">
        <v>78.5</v>
      </c>
    </row>
    <row r="8" spans="2:4" ht="15" customHeight="1">
      <c r="B8" s="138">
        <v>126.8</v>
      </c>
      <c r="C8" s="139">
        <v>1910</v>
      </c>
      <c r="D8" s="140">
        <v>99</v>
      </c>
    </row>
    <row r="9" spans="2:4" ht="15" customHeight="1">
      <c r="B9" s="138">
        <v>117.9</v>
      </c>
      <c r="C9" s="139">
        <v>1920</v>
      </c>
      <c r="D9" s="141">
        <v>111.6</v>
      </c>
    </row>
    <row r="10" spans="2:4" ht="15" customHeight="1">
      <c r="B10" s="142">
        <v>89.2</v>
      </c>
      <c r="C10" s="137" t="s">
        <v>27</v>
      </c>
      <c r="D10" s="129">
        <v>87.6</v>
      </c>
    </row>
    <row r="11" spans="2:4" ht="15" customHeight="1">
      <c r="B11" s="143">
        <v>79.9</v>
      </c>
      <c r="C11" s="139">
        <v>1940</v>
      </c>
      <c r="D11" s="140">
        <v>78.9</v>
      </c>
    </row>
    <row r="12" spans="2:4" ht="15" customHeight="1">
      <c r="B12" s="138">
        <v>106.2</v>
      </c>
      <c r="C12" s="139">
        <v>1950</v>
      </c>
      <c r="D12" s="141">
        <v>110.5</v>
      </c>
    </row>
    <row r="13" spans="2:4" ht="15" customHeight="1">
      <c r="B13" s="136">
        <v>118</v>
      </c>
      <c r="C13" s="137" t="s">
        <v>29</v>
      </c>
      <c r="D13" s="144">
        <v>123.1</v>
      </c>
    </row>
    <row r="14" spans="2:4" ht="15" customHeight="1">
      <c r="B14" s="142">
        <v>87.9</v>
      </c>
      <c r="C14" s="137" t="s">
        <v>31</v>
      </c>
      <c r="D14" s="129">
        <v>91.7</v>
      </c>
    </row>
    <row r="15" spans="2:4" ht="15" customHeight="1">
      <c r="B15" s="142">
        <v>68.4</v>
      </c>
      <c r="C15" s="137" t="s">
        <v>33</v>
      </c>
      <c r="D15" s="129">
        <v>66.2</v>
      </c>
    </row>
    <row r="16" spans="2:6" ht="15" customHeight="1">
      <c r="B16" s="142">
        <v>70.9</v>
      </c>
      <c r="C16" s="137" t="s">
        <v>35</v>
      </c>
      <c r="D16" s="129">
        <v>69.06041207068452</v>
      </c>
      <c r="E16" s="32"/>
      <c r="F16" s="18"/>
    </row>
    <row r="17" spans="2:9" ht="15" customHeight="1">
      <c r="B17" s="142">
        <v>69.3</v>
      </c>
      <c r="C17" s="137" t="s">
        <v>37</v>
      </c>
      <c r="D17" s="129">
        <v>67.01534720403998</v>
      </c>
      <c r="E17" s="16"/>
      <c r="F17" s="24"/>
      <c r="I17" s="23"/>
    </row>
    <row r="18" spans="2:6" ht="15" customHeight="1">
      <c r="B18" s="142">
        <v>68.4</v>
      </c>
      <c r="C18" s="137" t="s">
        <v>39</v>
      </c>
      <c r="D18" s="129">
        <v>64.60067166696386</v>
      </c>
      <c r="E18" s="16"/>
      <c r="F18" s="24"/>
    </row>
    <row r="19" spans="2:6" ht="15" customHeight="1">
      <c r="B19" s="142">
        <v>67</v>
      </c>
      <c r="C19" s="137" t="s">
        <v>40</v>
      </c>
      <c r="D19" s="129">
        <v>62.86880124476263</v>
      </c>
      <c r="E19" s="16"/>
      <c r="F19" s="24"/>
    </row>
    <row r="20" spans="2:6" ht="15" customHeight="1">
      <c r="B20" s="145">
        <v>65.9</v>
      </c>
      <c r="C20" s="137">
        <v>1994</v>
      </c>
      <c r="D20" s="129">
        <v>62.21073681749685</v>
      </c>
      <c r="E20" s="29"/>
      <c r="F20" s="24"/>
    </row>
    <row r="21" spans="2:7" ht="15" customHeight="1">
      <c r="B21" s="145">
        <v>64.6</v>
      </c>
      <c r="C21" s="137">
        <v>1995</v>
      </c>
      <c r="D21" s="129">
        <v>60.44209507729095</v>
      </c>
      <c r="E21" s="29"/>
      <c r="F21" s="24"/>
      <c r="G21" s="17"/>
    </row>
    <row r="22" spans="2:7" ht="15" customHeight="1">
      <c r="B22" s="145">
        <v>64.1</v>
      </c>
      <c r="C22" s="137">
        <v>1996</v>
      </c>
      <c r="D22" s="129">
        <v>59.921786980838036</v>
      </c>
      <c r="E22" s="29"/>
      <c r="F22" s="24"/>
      <c r="G22" s="17"/>
    </row>
    <row r="23" spans="2:6" ht="15" customHeight="1">
      <c r="B23" s="142">
        <v>63.6</v>
      </c>
      <c r="C23" s="137">
        <v>1997</v>
      </c>
      <c r="D23" s="129">
        <v>60.238502050515024</v>
      </c>
      <c r="E23" s="16"/>
      <c r="F23" s="24"/>
    </row>
    <row r="24" spans="2:6" ht="15" customHeight="1">
      <c r="B24" s="142">
        <v>64.3</v>
      </c>
      <c r="C24" s="137">
        <v>1998</v>
      </c>
      <c r="D24" s="129">
        <v>60.582585356809844</v>
      </c>
      <c r="E24" s="16"/>
      <c r="F24" s="24"/>
    </row>
    <row r="25" spans="2:6" ht="15" customHeight="1">
      <c r="B25" s="142">
        <v>64.4</v>
      </c>
      <c r="C25" s="137">
        <v>1999</v>
      </c>
      <c r="D25" s="129">
        <v>60.76804313866585</v>
      </c>
      <c r="E25" s="16"/>
      <c r="F25" s="24"/>
    </row>
    <row r="26" spans="2:6" ht="15" customHeight="1">
      <c r="B26" s="142">
        <v>65.9</v>
      </c>
      <c r="C26" s="64">
        <v>2000</v>
      </c>
      <c r="D26" s="129">
        <v>63.1466183456039</v>
      </c>
      <c r="E26" s="16"/>
      <c r="F26" s="24"/>
    </row>
    <row r="27" spans="2:6" ht="15" customHeight="1">
      <c r="B27" s="142">
        <v>65.1</v>
      </c>
      <c r="C27" s="64">
        <v>2001</v>
      </c>
      <c r="D27" s="129">
        <v>62.22982540696653</v>
      </c>
      <c r="E27" s="16"/>
      <c r="F27" s="24"/>
    </row>
    <row r="28" spans="2:6" ht="15" customHeight="1">
      <c r="B28" s="142">
        <v>65</v>
      </c>
      <c r="C28" s="64">
        <v>2002</v>
      </c>
      <c r="D28" s="129">
        <v>61.045136015112575</v>
      </c>
      <c r="E28" s="16"/>
      <c r="F28" s="24"/>
    </row>
    <row r="29" spans="2:6" ht="15" customHeight="1">
      <c r="B29" s="142">
        <v>66.1</v>
      </c>
      <c r="C29" s="64">
        <v>2003</v>
      </c>
      <c r="D29" s="129">
        <v>62.20741478154667</v>
      </c>
      <c r="E29" s="16"/>
      <c r="F29" s="24"/>
    </row>
    <row r="30" spans="2:6" ht="15" customHeight="1">
      <c r="B30" s="142">
        <v>66.4</v>
      </c>
      <c r="C30" s="64">
        <v>2004</v>
      </c>
      <c r="D30" s="129">
        <v>62.24697619152739</v>
      </c>
      <c r="E30" s="16"/>
      <c r="F30" s="24"/>
    </row>
    <row r="31" spans="2:6" ht="15" customHeight="1">
      <c r="B31" s="142">
        <v>66.7</v>
      </c>
      <c r="C31" s="64">
        <v>2005</v>
      </c>
      <c r="D31" s="129">
        <v>61.780091014663796</v>
      </c>
      <c r="E31" s="16"/>
      <c r="F31" s="24"/>
    </row>
    <row r="32" spans="2:6" ht="15" customHeight="1">
      <c r="B32" s="142">
        <v>68.6</v>
      </c>
      <c r="C32" s="64">
        <v>2006</v>
      </c>
      <c r="D32" s="129">
        <v>62.52993824814977</v>
      </c>
      <c r="E32" s="16"/>
      <c r="F32" s="24"/>
    </row>
    <row r="33" spans="2:6" ht="15" customHeight="1">
      <c r="B33" s="142">
        <v>69.3</v>
      </c>
      <c r="C33" s="64">
        <v>2007</v>
      </c>
      <c r="D33" s="129">
        <v>62.28224946933804</v>
      </c>
      <c r="E33" s="16"/>
      <c r="F33" s="18"/>
    </row>
    <row r="34" spans="2:6" ht="15" customHeight="1">
      <c r="B34" s="142">
        <v>68.1</v>
      </c>
      <c r="C34" s="64">
        <v>2008</v>
      </c>
      <c r="D34" s="129">
        <v>61.42536269444491</v>
      </c>
      <c r="E34" s="16"/>
      <c r="F34" s="18"/>
    </row>
    <row r="35" spans="2:6" ht="15" customHeight="1">
      <c r="B35" s="142">
        <v>66.2</v>
      </c>
      <c r="C35" s="64">
        <v>2009</v>
      </c>
      <c r="D35" s="129">
        <v>60.50782440769551</v>
      </c>
      <c r="E35" s="16"/>
      <c r="F35" s="18"/>
    </row>
    <row r="36" spans="2:6" ht="15" customHeight="1">
      <c r="B36" s="142">
        <v>64.1</v>
      </c>
      <c r="C36" s="64">
        <v>2010</v>
      </c>
      <c r="D36" s="129">
        <v>59.93611245211569</v>
      </c>
      <c r="E36" s="16"/>
      <c r="F36" s="18"/>
    </row>
    <row r="37" spans="2:6" ht="15" customHeight="1">
      <c r="B37" s="142">
        <v>63.2</v>
      </c>
      <c r="C37" s="64">
        <v>2011</v>
      </c>
      <c r="D37" s="129">
        <v>59.981053471139646</v>
      </c>
      <c r="E37" s="16"/>
      <c r="F37" s="18"/>
    </row>
    <row r="38" spans="2:6" ht="15" customHeight="1">
      <c r="B38" s="142">
        <v>63</v>
      </c>
      <c r="C38" s="64">
        <v>2012</v>
      </c>
      <c r="D38" s="129">
        <v>59.44706026934411</v>
      </c>
      <c r="E38" s="16"/>
      <c r="F38" s="18"/>
    </row>
    <row r="39" spans="2:6" ht="15" customHeight="1">
      <c r="B39" s="142">
        <v>62.5</v>
      </c>
      <c r="C39" s="64">
        <v>2013</v>
      </c>
      <c r="D39" s="129">
        <v>60.10207608251062</v>
      </c>
      <c r="E39" s="16"/>
      <c r="F39" s="18"/>
    </row>
    <row r="40" spans="2:6" ht="15" customHeight="1">
      <c r="B40" s="142">
        <v>62.9</v>
      </c>
      <c r="C40" s="64">
        <v>2014</v>
      </c>
      <c r="D40" s="129">
        <v>60.63212941352214</v>
      </c>
      <c r="E40" s="16"/>
      <c r="F40" s="18"/>
    </row>
    <row r="41" spans="2:4" ht="15" customHeight="1">
      <c r="B41" s="168"/>
      <c r="C41" s="168"/>
      <c r="D41" s="168"/>
    </row>
    <row r="42" spans="2:4" ht="24.75" customHeight="1">
      <c r="B42" s="314" t="s">
        <v>144</v>
      </c>
      <c r="C42" s="315"/>
      <c r="D42" s="315"/>
    </row>
    <row r="43" spans="2:4" ht="54.75" customHeight="1">
      <c r="B43" s="314" t="s">
        <v>309</v>
      </c>
      <c r="C43" s="315"/>
      <c r="D43" s="315"/>
    </row>
    <row r="44" ht="12.75">
      <c r="B44" s="28"/>
    </row>
    <row r="45" ht="12.75">
      <c r="B45" s="14"/>
    </row>
    <row r="50" ht="12.75">
      <c r="B50" s="18"/>
    </row>
    <row r="51" ht="12.75">
      <c r="B51" s="18"/>
    </row>
    <row r="52" ht="12.75">
      <c r="B52" s="18"/>
    </row>
    <row r="53" ht="12.75">
      <c r="B53" s="18"/>
    </row>
    <row r="56" ht="12.75">
      <c r="B56" s="20"/>
    </row>
    <row r="57" ht="12.75">
      <c r="B57" s="20"/>
    </row>
    <row r="58" ht="12.75">
      <c r="B58" s="20"/>
    </row>
    <row r="59" ht="12.75">
      <c r="B59" s="20"/>
    </row>
  </sheetData>
  <sheetProtection/>
  <mergeCells count="3">
    <mergeCell ref="B42:D42"/>
    <mergeCell ref="B43:D43"/>
    <mergeCell ref="B3:D3"/>
  </mergeCells>
  <printOptions horizontalCentered="1"/>
  <pageMargins left="0" right="0" top="0.5" bottom="0.5" header="0.25" footer="0.2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33203125" defaultRowHeight="12.75"/>
  <cols>
    <col min="1" max="1" width="4" style="1" customWidth="1"/>
    <col min="2" max="2" width="19.16015625" style="1" customWidth="1"/>
    <col min="3" max="3" width="17.16015625" style="1" customWidth="1"/>
    <col min="4" max="4" width="21" style="1" customWidth="1"/>
    <col min="5" max="6" width="12.83203125" style="1" customWidth="1"/>
    <col min="7" max="7" width="12" style="1" customWidth="1"/>
    <col min="8" max="8" width="9.5" style="1" bestFit="1" customWidth="1"/>
    <col min="9" max="9" width="9.33203125" style="1" customWidth="1"/>
    <col min="10" max="10" width="25.66015625" style="1" customWidth="1"/>
    <col min="11" max="13" width="9.33203125" style="1" customWidth="1"/>
    <col min="14" max="14" width="9.5" style="1" bestFit="1" customWidth="1"/>
    <col min="15" max="16384" width="9.33203125" style="1" customWidth="1"/>
  </cols>
  <sheetData>
    <row r="1" ht="15.75">
      <c r="A1" s="33"/>
    </row>
    <row r="2" spans="2:4" ht="15">
      <c r="B2" s="35" t="s">
        <v>68</v>
      </c>
      <c r="C2" s="36"/>
      <c r="D2" s="36"/>
    </row>
    <row r="3" spans="2:4" ht="15.75">
      <c r="B3" s="37" t="s">
        <v>69</v>
      </c>
      <c r="C3" s="36"/>
      <c r="D3" s="36"/>
    </row>
    <row r="4" spans="2:4" ht="15">
      <c r="B4" s="35" t="s">
        <v>310</v>
      </c>
      <c r="C4" s="36"/>
      <c r="D4" s="36"/>
    </row>
    <row r="5" spans="2:4" ht="15">
      <c r="B5" s="316" t="s">
        <v>23</v>
      </c>
      <c r="C5" s="58" t="s">
        <v>70</v>
      </c>
      <c r="D5" s="59"/>
    </row>
    <row r="6" spans="2:4" ht="15">
      <c r="B6" s="317"/>
      <c r="C6" s="63" t="s">
        <v>46</v>
      </c>
      <c r="D6" s="63" t="s">
        <v>47</v>
      </c>
    </row>
    <row r="7" spans="2:6" ht="19.5" customHeight="1">
      <c r="B7" s="64">
        <v>1970</v>
      </c>
      <c r="C7" s="129">
        <v>87.9</v>
      </c>
      <c r="D7" s="129">
        <v>123.5</v>
      </c>
      <c r="F7" s="9"/>
    </row>
    <row r="8" spans="2:6" ht="19.5" customHeight="1">
      <c r="B8" s="64">
        <v>1975</v>
      </c>
      <c r="C8" s="129">
        <v>62.6</v>
      </c>
      <c r="D8" s="129">
        <v>89.5</v>
      </c>
      <c r="F8" s="9"/>
    </row>
    <row r="9" spans="2:6" ht="19.5" customHeight="1">
      <c r="B9" s="64">
        <v>1980</v>
      </c>
      <c r="C9" s="129">
        <v>64.3</v>
      </c>
      <c r="D9" s="129">
        <v>77.9</v>
      </c>
      <c r="F9" s="9"/>
    </row>
    <row r="10" spans="2:6" ht="19.5" customHeight="1">
      <c r="B10" s="64">
        <v>1985</v>
      </c>
      <c r="C10" s="129">
        <v>62.4</v>
      </c>
      <c r="D10" s="129">
        <v>68.5</v>
      </c>
      <c r="F10" s="9"/>
    </row>
    <row r="11" spans="2:6" ht="19.5" customHeight="1">
      <c r="B11" s="64">
        <v>1990</v>
      </c>
      <c r="C11" s="130">
        <v>64.55507091607785</v>
      </c>
      <c r="D11" s="131">
        <v>92.80703237258051</v>
      </c>
      <c r="F11" s="9"/>
    </row>
    <row r="12" spans="2:6" ht="19.5" customHeight="1">
      <c r="B12" s="64">
        <v>1991</v>
      </c>
      <c r="C12" s="130">
        <v>62.66223061475287</v>
      </c>
      <c r="D12" s="131">
        <v>91.22828328402153</v>
      </c>
      <c r="F12" s="9"/>
    </row>
    <row r="13" spans="2:4" ht="19.5" customHeight="1">
      <c r="B13" s="64">
        <v>1992</v>
      </c>
      <c r="C13" s="130">
        <v>61.16014302050707</v>
      </c>
      <c r="D13" s="131">
        <v>85.66814858466721</v>
      </c>
    </row>
    <row r="14" spans="2:4" ht="19.5" customHeight="1">
      <c r="B14" s="64">
        <v>1993</v>
      </c>
      <c r="C14" s="130">
        <v>59.819573268747696</v>
      </c>
      <c r="D14" s="131">
        <v>81.51211038717459</v>
      </c>
    </row>
    <row r="15" spans="2:7" ht="19.5" customHeight="1">
      <c r="B15" s="64">
        <v>1994</v>
      </c>
      <c r="C15" s="130">
        <v>59.22770242886361</v>
      </c>
      <c r="D15" s="131">
        <v>78.08524356125587</v>
      </c>
      <c r="F15" s="17"/>
      <c r="G15" s="17"/>
    </row>
    <row r="16" spans="2:4" ht="19.5" customHeight="1">
      <c r="B16" s="64">
        <v>1995</v>
      </c>
      <c r="C16" s="130">
        <v>58.50213115938405</v>
      </c>
      <c r="D16" s="131">
        <v>71.48308610449602</v>
      </c>
    </row>
    <row r="17" spans="2:4" ht="19.5" customHeight="1">
      <c r="B17" s="64">
        <v>1996</v>
      </c>
      <c r="C17" s="130">
        <v>58.34455215626611</v>
      </c>
      <c r="D17" s="131">
        <v>69.02414827303434</v>
      </c>
    </row>
    <row r="18" spans="2:4" ht="19.5" customHeight="1">
      <c r="B18" s="64">
        <v>1997</v>
      </c>
      <c r="C18" s="130">
        <v>58.78670249045514</v>
      </c>
      <c r="D18" s="131">
        <v>69.70153423442365</v>
      </c>
    </row>
    <row r="19" spans="2:4" ht="19.5" customHeight="1">
      <c r="B19" s="64">
        <v>1998</v>
      </c>
      <c r="C19" s="130">
        <v>59.45901630075256</v>
      </c>
      <c r="D19" s="131">
        <v>69.76999189157213</v>
      </c>
    </row>
    <row r="20" spans="2:4" ht="19.5" customHeight="1">
      <c r="B20" s="64">
        <v>1999</v>
      </c>
      <c r="C20" s="130">
        <v>59.67039179519978</v>
      </c>
      <c r="D20" s="131">
        <v>68.97928018602714</v>
      </c>
    </row>
    <row r="21" spans="2:4" ht="19.5" customHeight="1">
      <c r="B21" s="64">
        <v>2000</v>
      </c>
      <c r="C21" s="130">
        <v>61.17026785077313</v>
      </c>
      <c r="D21" s="131">
        <v>69.80426731475869</v>
      </c>
    </row>
    <row r="22" spans="2:4" ht="19.5" customHeight="1">
      <c r="B22" s="64">
        <v>2001</v>
      </c>
      <c r="C22" s="130">
        <v>60.63899921770358</v>
      </c>
      <c r="D22" s="131">
        <v>68.40050425501562</v>
      </c>
    </row>
    <row r="23" spans="2:4" ht="19.5" customHeight="1">
      <c r="B23" s="64">
        <v>2002</v>
      </c>
      <c r="C23" s="130">
        <v>59.67299683990517</v>
      </c>
      <c r="D23" s="131">
        <v>65.1688684495738</v>
      </c>
    </row>
    <row r="24" spans="2:4" ht="19.5" customHeight="1">
      <c r="B24" s="64">
        <v>2003</v>
      </c>
      <c r="C24" s="130">
        <v>60.6934235224004</v>
      </c>
      <c r="D24" s="131">
        <v>65.79546957915007</v>
      </c>
    </row>
    <row r="25" spans="2:14" ht="19.5" customHeight="1">
      <c r="B25" s="64">
        <v>2004</v>
      </c>
      <c r="C25" s="130">
        <v>60.65608101358451</v>
      </c>
      <c r="D25" s="131">
        <v>66.22251282685659</v>
      </c>
      <c r="J25" s="404"/>
      <c r="K25" s="404"/>
      <c r="L25" s="404"/>
      <c r="M25" s="404"/>
      <c r="N25" s="404"/>
    </row>
    <row r="26" spans="2:14" ht="19.5" customHeight="1">
      <c r="B26" s="64">
        <v>2005</v>
      </c>
      <c r="C26" s="130">
        <v>60.42798353909465</v>
      </c>
      <c r="D26" s="131">
        <v>65.84215546579682</v>
      </c>
      <c r="J26" s="404"/>
      <c r="K26" s="404"/>
      <c r="L26" s="404"/>
      <c r="M26" s="404"/>
      <c r="N26" s="404"/>
    </row>
    <row r="27" spans="2:14" ht="19.5" customHeight="1">
      <c r="B27" s="64">
        <v>2006</v>
      </c>
      <c r="C27" s="130">
        <v>61.052722874250016</v>
      </c>
      <c r="D27" s="131">
        <v>67.30480635118673</v>
      </c>
      <c r="J27" s="404"/>
      <c r="K27" s="404"/>
      <c r="L27" s="404"/>
      <c r="M27" s="404"/>
      <c r="N27" s="404"/>
    </row>
    <row r="28" spans="2:14" ht="19.5" customHeight="1">
      <c r="B28" s="64">
        <v>2007</v>
      </c>
      <c r="C28" s="130">
        <v>59.24618713281981</v>
      </c>
      <c r="D28" s="131">
        <v>65.84903767270839</v>
      </c>
      <c r="J28" s="404"/>
      <c r="K28" s="404"/>
      <c r="L28" s="404"/>
      <c r="M28" s="404"/>
      <c r="N28" s="404"/>
    </row>
    <row r="29" spans="2:14" ht="19.5" customHeight="1">
      <c r="B29" s="64">
        <v>2008</v>
      </c>
      <c r="C29" s="130">
        <v>59.017693892753144</v>
      </c>
      <c r="D29" s="131">
        <v>67.4687405240533</v>
      </c>
      <c r="J29" s="404"/>
      <c r="K29" s="404"/>
      <c r="L29" s="404"/>
      <c r="M29" s="404"/>
      <c r="N29" s="404"/>
    </row>
    <row r="30" spans="2:14" ht="19.5" customHeight="1">
      <c r="B30" s="64">
        <v>2009</v>
      </c>
      <c r="C30" s="130">
        <v>57.61099226505364</v>
      </c>
      <c r="D30" s="131">
        <v>66.85139868528383</v>
      </c>
      <c r="J30" s="404"/>
      <c r="K30" s="404"/>
      <c r="L30" s="404"/>
      <c r="M30" s="404"/>
      <c r="N30" s="404"/>
    </row>
    <row r="31" spans="2:14" ht="19.5" customHeight="1">
      <c r="B31" s="64">
        <v>2010</v>
      </c>
      <c r="C31" s="130">
        <v>56.60013795936555</v>
      </c>
      <c r="D31" s="131">
        <v>66.4768992322862</v>
      </c>
      <c r="J31" s="404"/>
      <c r="K31" s="404"/>
      <c r="L31" s="404"/>
      <c r="M31" s="404"/>
      <c r="N31" s="404"/>
    </row>
    <row r="32" spans="2:14" ht="19.5" customHeight="1">
      <c r="B32" s="64">
        <v>2011</v>
      </c>
      <c r="C32" s="130">
        <v>56.77557217719062</v>
      </c>
      <c r="D32" s="131">
        <v>66.35349028427709</v>
      </c>
      <c r="J32" s="404"/>
      <c r="K32" s="404"/>
      <c r="L32" s="404"/>
      <c r="M32" s="404"/>
      <c r="N32" s="404"/>
    </row>
    <row r="33" spans="2:14" ht="19.5" customHeight="1">
      <c r="B33" s="64">
        <v>2012</v>
      </c>
      <c r="C33" s="130">
        <v>56.30578038919676</v>
      </c>
      <c r="D33" s="131">
        <v>65.47563172795955</v>
      </c>
      <c r="J33" s="404"/>
      <c r="K33" s="404"/>
      <c r="L33" s="404"/>
      <c r="M33" s="404"/>
      <c r="N33" s="404"/>
    </row>
    <row r="34" spans="2:14" ht="19.5" customHeight="1">
      <c r="B34" s="64">
        <v>2013</v>
      </c>
      <c r="C34" s="130">
        <v>56.774496813464175</v>
      </c>
      <c r="D34" s="131">
        <v>67.052167224548</v>
      </c>
      <c r="J34" s="404"/>
      <c r="K34" s="404"/>
      <c r="L34" s="404"/>
      <c r="M34" s="404"/>
      <c r="N34" s="404"/>
    </row>
    <row r="35" spans="2:14" ht="19.5" customHeight="1">
      <c r="B35" s="64">
        <v>2014</v>
      </c>
      <c r="C35" s="130">
        <v>57.79653283735337</v>
      </c>
      <c r="D35" s="131">
        <v>64.97189802080248</v>
      </c>
      <c r="J35" s="404"/>
      <c r="K35" s="404"/>
      <c r="L35" s="404"/>
      <c r="M35" s="404"/>
      <c r="N35" s="404"/>
    </row>
    <row r="36" spans="2:14" ht="19.5" customHeight="1">
      <c r="B36" s="64"/>
      <c r="C36" s="130"/>
      <c r="D36" s="131"/>
      <c r="J36" s="404"/>
      <c r="K36" s="404"/>
      <c r="L36" s="404"/>
      <c r="M36" s="404"/>
      <c r="N36" s="404"/>
    </row>
    <row r="37" spans="2:14" ht="60" customHeight="1">
      <c r="B37" s="128" t="s">
        <v>311</v>
      </c>
      <c r="C37" s="132">
        <v>-34.24740291541142</v>
      </c>
      <c r="D37" s="132">
        <v>-47.39117569165791</v>
      </c>
      <c r="J37" s="405"/>
      <c r="K37" s="405"/>
      <c r="L37" s="405"/>
      <c r="M37" s="405"/>
      <c r="N37" s="405"/>
    </row>
    <row r="38" spans="2:14" ht="24.75" customHeight="1">
      <c r="B38" s="314" t="s">
        <v>130</v>
      </c>
      <c r="C38" s="315"/>
      <c r="D38" s="315"/>
      <c r="J38" s="405"/>
      <c r="K38" s="406"/>
      <c r="L38" s="406"/>
      <c r="M38" s="406"/>
      <c r="N38" s="406"/>
    </row>
    <row r="39" spans="2:14" ht="35.25" customHeight="1">
      <c r="B39" s="314" t="s">
        <v>312</v>
      </c>
      <c r="C39" s="315"/>
      <c r="D39" s="315"/>
      <c r="J39" s="407"/>
      <c r="K39" s="408"/>
      <c r="L39" s="408"/>
      <c r="M39" s="409"/>
      <c r="N39" s="409"/>
    </row>
    <row r="40" spans="2:14" ht="22.5" customHeight="1">
      <c r="B40" s="243"/>
      <c r="C40" s="244"/>
      <c r="D40" s="244"/>
      <c r="J40" s="407"/>
      <c r="K40" s="408"/>
      <c r="L40" s="408"/>
      <c r="M40" s="409"/>
      <c r="N40" s="409"/>
    </row>
    <row r="41" ht="22.5" customHeight="1"/>
    <row r="42" spans="2:4" ht="22.5" customHeight="1">
      <c r="B42" s="243"/>
      <c r="C42" s="244"/>
      <c r="D42" s="244"/>
    </row>
  </sheetData>
  <sheetProtection/>
  <mergeCells count="6">
    <mergeCell ref="B38:D38"/>
    <mergeCell ref="B39:D39"/>
    <mergeCell ref="B5:B6"/>
    <mergeCell ref="M37:N37"/>
    <mergeCell ref="K37:L37"/>
    <mergeCell ref="J37:J38"/>
  </mergeCells>
  <printOptions horizontalCentered="1"/>
  <pageMargins left="0" right="0" top="0.5" bottom="0.5" header="0.25" footer="0.2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N16"/>
  <sheetViews>
    <sheetView zoomScalePageLayoutView="0" workbookViewId="0" topLeftCell="A1">
      <selection activeCell="B1" sqref="B1"/>
    </sheetView>
  </sheetViews>
  <sheetFormatPr defaultColWidth="9.33203125" defaultRowHeight="12.75"/>
  <cols>
    <col min="1" max="1" width="4.5" style="1" customWidth="1"/>
    <col min="2" max="2" width="13.16015625" style="1" customWidth="1"/>
    <col min="3" max="3" width="10.66015625" style="1" bestFit="1" customWidth="1"/>
    <col min="4" max="4" width="8.5" style="1" customWidth="1"/>
    <col min="5" max="5" width="10.66015625" style="1" bestFit="1" customWidth="1"/>
    <col min="6" max="6" width="8" style="1" customWidth="1"/>
    <col min="7" max="7" width="10.66015625" style="1" bestFit="1" customWidth="1"/>
    <col min="8" max="8" width="8.5" style="1" customWidth="1"/>
    <col min="9" max="16384" width="9.33203125" style="1" customWidth="1"/>
  </cols>
  <sheetData>
    <row r="1" spans="1:10" ht="15.75">
      <c r="A1" s="33"/>
      <c r="J1" s="19"/>
    </row>
    <row r="2" spans="2:8" ht="15">
      <c r="B2" s="35" t="s">
        <v>71</v>
      </c>
      <c r="C2" s="36"/>
      <c r="D2" s="36"/>
      <c r="E2" s="36"/>
      <c r="F2" s="36"/>
      <c r="G2" s="36"/>
      <c r="H2" s="36"/>
    </row>
    <row r="3" spans="2:10" ht="78" customHeight="1">
      <c r="B3" s="335" t="s">
        <v>286</v>
      </c>
      <c r="C3" s="336"/>
      <c r="D3" s="336"/>
      <c r="E3" s="336"/>
      <c r="F3" s="336"/>
      <c r="G3" s="336"/>
      <c r="H3" s="336"/>
      <c r="J3" s="27"/>
    </row>
    <row r="4" spans="2:8" ht="15">
      <c r="B4" s="35" t="s">
        <v>307</v>
      </c>
      <c r="C4" s="36"/>
      <c r="D4" s="36"/>
      <c r="E4" s="36"/>
      <c r="F4" s="36"/>
      <c r="G4" s="36"/>
      <c r="H4" s="36"/>
    </row>
    <row r="5" spans="2:8" ht="32.25" customHeight="1">
      <c r="B5" s="332" t="s">
        <v>147</v>
      </c>
      <c r="C5" s="340" t="s">
        <v>64</v>
      </c>
      <c r="D5" s="341"/>
      <c r="E5" s="320" t="s">
        <v>72</v>
      </c>
      <c r="F5" s="339"/>
      <c r="G5" s="125" t="s">
        <v>148</v>
      </c>
      <c r="H5" s="126"/>
    </row>
    <row r="6" spans="2:8" ht="15">
      <c r="B6" s="337"/>
      <c r="C6" s="38" t="s">
        <v>21</v>
      </c>
      <c r="D6" s="127" t="s">
        <v>52</v>
      </c>
      <c r="E6" s="39" t="s">
        <v>21</v>
      </c>
      <c r="F6" s="127" t="s">
        <v>52</v>
      </c>
      <c r="G6" s="39" t="s">
        <v>21</v>
      </c>
      <c r="H6" s="127" t="s">
        <v>52</v>
      </c>
    </row>
    <row r="7" spans="2:8" ht="19.5" customHeight="1">
      <c r="B7" s="68" t="s">
        <v>73</v>
      </c>
      <c r="C7" s="163">
        <v>71651</v>
      </c>
      <c r="D7" s="42">
        <v>100</v>
      </c>
      <c r="E7" s="163">
        <v>58508</v>
      </c>
      <c r="F7" s="42">
        <v>100</v>
      </c>
      <c r="G7" s="163">
        <v>13143</v>
      </c>
      <c r="H7" s="42">
        <v>100</v>
      </c>
    </row>
    <row r="8" spans="2:8" ht="19.5" customHeight="1">
      <c r="B8" s="64" t="s">
        <v>74</v>
      </c>
      <c r="C8" s="162">
        <v>3766</v>
      </c>
      <c r="D8" s="45">
        <v>5.256032714128205</v>
      </c>
      <c r="E8" s="162">
        <v>1092</v>
      </c>
      <c r="F8" s="45">
        <v>1.8664114309154305</v>
      </c>
      <c r="G8" s="162">
        <v>2674</v>
      </c>
      <c r="H8" s="45">
        <v>20.34543102792361</v>
      </c>
    </row>
    <row r="9" spans="2:8" ht="19.5" customHeight="1">
      <c r="B9" s="64" t="s">
        <v>75</v>
      </c>
      <c r="C9" s="162">
        <v>20989</v>
      </c>
      <c r="D9" s="45">
        <v>29.293380413392693</v>
      </c>
      <c r="E9" s="162">
        <v>14776</v>
      </c>
      <c r="F9" s="45">
        <v>25.25466602857729</v>
      </c>
      <c r="G9" s="162">
        <v>6213</v>
      </c>
      <c r="H9" s="45">
        <v>47.27231225747546</v>
      </c>
    </row>
    <row r="10" spans="2:8" ht="19.5" customHeight="1">
      <c r="B10" s="64" t="s">
        <v>76</v>
      </c>
      <c r="C10" s="162">
        <v>16519</v>
      </c>
      <c r="D10" s="45">
        <v>23.05480732997446</v>
      </c>
      <c r="E10" s="162">
        <v>14901</v>
      </c>
      <c r="F10" s="45">
        <v>25.468312025705885</v>
      </c>
      <c r="G10" s="162">
        <v>1618</v>
      </c>
      <c r="H10" s="45">
        <v>12.310735752872251</v>
      </c>
    </row>
    <row r="11" spans="2:8" ht="19.5" customHeight="1">
      <c r="B11" s="64" t="s">
        <v>77</v>
      </c>
      <c r="C11" s="162">
        <v>15891</v>
      </c>
      <c r="D11" s="45">
        <v>22.178336659641875</v>
      </c>
      <c r="E11" s="162">
        <v>14644</v>
      </c>
      <c r="F11" s="45">
        <v>25.02905585560949</v>
      </c>
      <c r="G11" s="162">
        <v>1247</v>
      </c>
      <c r="H11" s="45">
        <v>9.487940348474472</v>
      </c>
    </row>
    <row r="12" spans="2:10" ht="19.5" customHeight="1">
      <c r="B12" s="64" t="s">
        <v>78</v>
      </c>
      <c r="C12" s="162">
        <v>14486</v>
      </c>
      <c r="D12" s="45">
        <v>20.217442882862766</v>
      </c>
      <c r="E12" s="162">
        <v>13095</v>
      </c>
      <c r="F12" s="45">
        <v>22.381554659191906</v>
      </c>
      <c r="G12" s="162">
        <v>1391</v>
      </c>
      <c r="H12" s="45">
        <v>10.583580613254204</v>
      </c>
      <c r="J12" s="27"/>
    </row>
    <row r="13" spans="2:14" ht="46.5" customHeight="1">
      <c r="B13" s="128" t="s">
        <v>145</v>
      </c>
      <c r="C13" s="342" t="s">
        <v>275</v>
      </c>
      <c r="D13" s="343"/>
      <c r="E13" s="342" t="s">
        <v>276</v>
      </c>
      <c r="F13" s="343"/>
      <c r="G13" s="342" t="s">
        <v>313</v>
      </c>
      <c r="H13" s="343"/>
      <c r="J13" s="344"/>
      <c r="K13" s="345"/>
      <c r="L13" s="345"/>
      <c r="M13" s="345"/>
      <c r="N13" s="345"/>
    </row>
    <row r="14" spans="2:14" ht="68.25" customHeight="1">
      <c r="B14" s="338" t="s">
        <v>131</v>
      </c>
      <c r="C14" s="315"/>
      <c r="D14" s="315"/>
      <c r="E14" s="315"/>
      <c r="F14" s="315"/>
      <c r="G14" s="315"/>
      <c r="H14" s="315"/>
      <c r="J14" s="346"/>
      <c r="K14" s="319"/>
      <c r="L14" s="319"/>
      <c r="M14" s="319"/>
      <c r="N14" s="319"/>
    </row>
    <row r="15" spans="2:8" ht="24" customHeight="1">
      <c r="B15" s="314" t="s">
        <v>314</v>
      </c>
      <c r="C15" s="315"/>
      <c r="D15" s="315"/>
      <c r="E15" s="315"/>
      <c r="F15" s="315"/>
      <c r="G15" s="315"/>
      <c r="H15" s="315"/>
    </row>
    <row r="16" ht="12.75">
      <c r="B16" s="28"/>
    </row>
  </sheetData>
  <sheetProtection/>
  <mergeCells count="11">
    <mergeCell ref="J13:N13"/>
    <mergeCell ref="J14:N14"/>
    <mergeCell ref="B5:B6"/>
    <mergeCell ref="B3:H3"/>
    <mergeCell ref="B14:H14"/>
    <mergeCell ref="E5:F5"/>
    <mergeCell ref="C5:D5"/>
    <mergeCell ref="B15:H15"/>
    <mergeCell ref="G13:H13"/>
    <mergeCell ref="E13:F13"/>
    <mergeCell ref="C13:D13"/>
  </mergeCells>
  <printOptions horizontalCentered="1"/>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R27"/>
  <sheetViews>
    <sheetView zoomScalePageLayoutView="0" workbookViewId="0" topLeftCell="A1">
      <selection activeCell="A1" sqref="A1"/>
    </sheetView>
  </sheetViews>
  <sheetFormatPr defaultColWidth="9.33203125" defaultRowHeight="12.75"/>
  <cols>
    <col min="1" max="1" width="3.33203125" style="1" customWidth="1"/>
    <col min="2" max="2" width="12.66015625" style="1" customWidth="1"/>
    <col min="3" max="3" width="11.16015625" style="1" bestFit="1" customWidth="1"/>
    <col min="4" max="4" width="7.16015625" style="1" customWidth="1"/>
    <col min="5" max="5" width="10.66015625" style="1" bestFit="1" customWidth="1"/>
    <col min="6" max="6" width="7.5" style="1" bestFit="1" customWidth="1"/>
    <col min="7" max="7" width="10.66015625" style="1" bestFit="1" customWidth="1"/>
    <col min="8" max="8" width="7.5" style="1" bestFit="1" customWidth="1"/>
    <col min="9" max="9" width="10.66015625" style="1" bestFit="1" customWidth="1"/>
    <col min="10" max="10" width="10.33203125" style="1" bestFit="1" customWidth="1"/>
    <col min="11" max="11" width="10.66015625" style="1" bestFit="1" customWidth="1"/>
    <col min="12" max="12" width="8" style="1" customWidth="1"/>
    <col min="13" max="13" width="10.66015625" style="1" bestFit="1" customWidth="1"/>
    <col min="14" max="14" width="7.66015625" style="1" customWidth="1"/>
    <col min="15" max="15" width="10.66015625" style="1" customWidth="1"/>
    <col min="16" max="16" width="7.66015625" style="1" customWidth="1"/>
    <col min="17" max="17" width="10.66015625" style="1" bestFit="1" customWidth="1"/>
    <col min="18" max="18" width="7.33203125" style="1" customWidth="1"/>
    <col min="19" max="16384" width="9.33203125" style="1" customWidth="1"/>
  </cols>
  <sheetData>
    <row r="1" ht="15.75">
      <c r="A1" s="33"/>
    </row>
    <row r="2" spans="2:18" ht="15">
      <c r="B2" s="36" t="s">
        <v>79</v>
      </c>
      <c r="C2" s="36"/>
      <c r="D2" s="36"/>
      <c r="E2" s="36"/>
      <c r="F2" s="36"/>
      <c r="G2" s="36"/>
      <c r="H2" s="36"/>
      <c r="I2" s="36"/>
      <c r="J2" s="36"/>
      <c r="K2" s="36"/>
      <c r="L2" s="36"/>
      <c r="M2" s="36"/>
      <c r="N2" s="36"/>
      <c r="O2" s="36"/>
      <c r="P2" s="36"/>
      <c r="Q2" s="36"/>
      <c r="R2" s="36"/>
    </row>
    <row r="3" spans="2:18" ht="18.75">
      <c r="B3" s="71" t="s">
        <v>161</v>
      </c>
      <c r="C3" s="36"/>
      <c r="D3" s="36"/>
      <c r="E3" s="36"/>
      <c r="F3" s="36"/>
      <c r="G3" s="36"/>
      <c r="H3" s="36"/>
      <c r="I3" s="36"/>
      <c r="J3" s="36"/>
      <c r="K3" s="36"/>
      <c r="L3" s="36"/>
      <c r="M3" s="36"/>
      <c r="N3" s="36"/>
      <c r="O3" s="36"/>
      <c r="P3" s="36"/>
      <c r="Q3" s="36"/>
      <c r="R3" s="36"/>
    </row>
    <row r="4" spans="2:18" ht="15.75">
      <c r="B4" s="71" t="s">
        <v>80</v>
      </c>
      <c r="C4" s="36"/>
      <c r="D4" s="36"/>
      <c r="E4" s="36"/>
      <c r="F4" s="36"/>
      <c r="G4" s="36"/>
      <c r="H4" s="36"/>
      <c r="I4" s="36"/>
      <c r="J4" s="36"/>
      <c r="K4" s="36"/>
      <c r="L4" s="36"/>
      <c r="M4" s="36"/>
      <c r="N4" s="36"/>
      <c r="O4" s="36"/>
      <c r="P4" s="36"/>
      <c r="Q4" s="36"/>
      <c r="R4" s="36"/>
    </row>
    <row r="5" spans="2:18" ht="15">
      <c r="B5" s="36" t="s">
        <v>307</v>
      </c>
      <c r="C5" s="36"/>
      <c r="D5" s="36"/>
      <c r="E5" s="36"/>
      <c r="F5" s="36"/>
      <c r="G5" s="36"/>
      <c r="H5" s="36"/>
      <c r="I5" s="36"/>
      <c r="J5" s="36"/>
      <c r="K5" s="36"/>
      <c r="L5" s="36"/>
      <c r="M5" s="36"/>
      <c r="N5" s="36"/>
      <c r="O5" s="36"/>
      <c r="P5" s="36"/>
      <c r="Q5" s="36"/>
      <c r="R5" s="36"/>
    </row>
    <row r="6" spans="2:18" ht="15">
      <c r="B6" s="347" t="s">
        <v>146</v>
      </c>
      <c r="C6" s="55" t="s">
        <v>43</v>
      </c>
      <c r="D6" s="55"/>
      <c r="E6" s="55"/>
      <c r="F6" s="55"/>
      <c r="G6" s="55"/>
      <c r="H6" s="55"/>
      <c r="I6" s="55"/>
      <c r="J6" s="55"/>
      <c r="K6" s="55"/>
      <c r="L6" s="56"/>
      <c r="M6" s="55"/>
      <c r="N6" s="57"/>
      <c r="O6" s="354" t="s">
        <v>44</v>
      </c>
      <c r="P6" s="355"/>
      <c r="Q6" s="355"/>
      <c r="R6" s="356"/>
    </row>
    <row r="7" spans="2:18" ht="15">
      <c r="B7" s="348"/>
      <c r="C7" s="118" t="s">
        <v>45</v>
      </c>
      <c r="D7" s="59"/>
      <c r="E7" s="61" t="s">
        <v>46</v>
      </c>
      <c r="F7" s="59"/>
      <c r="G7" s="61" t="s">
        <v>47</v>
      </c>
      <c r="H7" s="59"/>
      <c r="I7" s="61" t="s">
        <v>48</v>
      </c>
      <c r="J7" s="59"/>
      <c r="K7" s="61" t="s">
        <v>81</v>
      </c>
      <c r="L7" s="59"/>
      <c r="M7" s="352" t="s">
        <v>53</v>
      </c>
      <c r="N7" s="353"/>
      <c r="O7" s="61" t="s">
        <v>284</v>
      </c>
      <c r="P7" s="59"/>
      <c r="Q7" s="61" t="s">
        <v>51</v>
      </c>
      <c r="R7" s="59"/>
    </row>
    <row r="8" spans="2:18" ht="15">
      <c r="B8" s="349"/>
      <c r="C8" s="120" t="s">
        <v>21</v>
      </c>
      <c r="D8" s="123" t="s">
        <v>52</v>
      </c>
      <c r="E8" s="120" t="s">
        <v>21</v>
      </c>
      <c r="F8" s="123" t="s">
        <v>52</v>
      </c>
      <c r="G8" s="120" t="s">
        <v>21</v>
      </c>
      <c r="H8" s="123" t="s">
        <v>52</v>
      </c>
      <c r="I8" s="120" t="s">
        <v>21</v>
      </c>
      <c r="J8" s="123" t="s">
        <v>52</v>
      </c>
      <c r="K8" s="120" t="s">
        <v>21</v>
      </c>
      <c r="L8" s="124" t="s">
        <v>52</v>
      </c>
      <c r="M8" s="120" t="s">
        <v>21</v>
      </c>
      <c r="N8" s="124" t="s">
        <v>52</v>
      </c>
      <c r="O8" s="123" t="s">
        <v>21</v>
      </c>
      <c r="P8" s="123" t="s">
        <v>52</v>
      </c>
      <c r="Q8" s="120" t="s">
        <v>21</v>
      </c>
      <c r="R8" s="123" t="s">
        <v>52</v>
      </c>
    </row>
    <row r="9" spans="2:18" ht="19.5" customHeight="1">
      <c r="B9" s="218" t="s">
        <v>82</v>
      </c>
      <c r="C9" s="230">
        <v>22</v>
      </c>
      <c r="D9" s="234">
        <v>31.88405797101449</v>
      </c>
      <c r="E9" s="230">
        <v>10</v>
      </c>
      <c r="F9" s="234">
        <v>37.03703703703704</v>
      </c>
      <c r="G9" s="230">
        <v>11</v>
      </c>
      <c r="H9" s="234">
        <v>26.82926829268293</v>
      </c>
      <c r="I9" s="260" t="s">
        <v>63</v>
      </c>
      <c r="J9" s="262" t="s">
        <v>63</v>
      </c>
      <c r="K9" s="260" t="s">
        <v>63</v>
      </c>
      <c r="L9" s="262" t="s">
        <v>63</v>
      </c>
      <c r="M9" s="279">
        <v>1</v>
      </c>
      <c r="N9" s="266" t="s">
        <v>63</v>
      </c>
      <c r="O9" s="261" t="s">
        <v>63</v>
      </c>
      <c r="P9" s="262" t="s">
        <v>63</v>
      </c>
      <c r="Q9" s="230">
        <v>1</v>
      </c>
      <c r="R9" s="266" t="s">
        <v>65</v>
      </c>
    </row>
    <row r="10" spans="2:18" ht="19.5" customHeight="1">
      <c r="B10" s="219" t="s">
        <v>56</v>
      </c>
      <c r="C10" s="186">
        <v>3985</v>
      </c>
      <c r="D10" s="235">
        <v>57.19001148105626</v>
      </c>
      <c r="E10" s="186">
        <v>2617</v>
      </c>
      <c r="F10" s="235">
        <v>62.53285543608125</v>
      </c>
      <c r="G10" s="186">
        <v>1141</v>
      </c>
      <c r="H10" s="235">
        <v>48.28607702073635</v>
      </c>
      <c r="I10" s="186">
        <v>41</v>
      </c>
      <c r="J10" s="235">
        <v>65.07936507936508</v>
      </c>
      <c r="K10" s="186">
        <v>25</v>
      </c>
      <c r="L10" s="235">
        <v>49.01960784313725</v>
      </c>
      <c r="M10" s="186">
        <v>158</v>
      </c>
      <c r="N10" s="235">
        <v>52.49169435215947</v>
      </c>
      <c r="O10" s="263">
        <v>53</v>
      </c>
      <c r="P10" s="265">
        <v>50</v>
      </c>
      <c r="Q10" s="186">
        <v>428</v>
      </c>
      <c r="R10" s="235">
        <v>56.24178712220762</v>
      </c>
    </row>
    <row r="11" spans="2:18" ht="19.5" customHeight="1">
      <c r="B11" s="219" t="s">
        <v>57</v>
      </c>
      <c r="C11" s="186">
        <v>17680</v>
      </c>
      <c r="D11" s="235">
        <v>65.15810422348345</v>
      </c>
      <c r="E11" s="186">
        <v>12188</v>
      </c>
      <c r="F11" s="235">
        <v>68.99518822530428</v>
      </c>
      <c r="G11" s="186">
        <v>4589</v>
      </c>
      <c r="H11" s="235">
        <v>57.58564437194127</v>
      </c>
      <c r="I11" s="186">
        <v>133</v>
      </c>
      <c r="J11" s="235">
        <v>70</v>
      </c>
      <c r="K11" s="186">
        <v>197</v>
      </c>
      <c r="L11" s="235">
        <v>61.75548589341693</v>
      </c>
      <c r="M11" s="186">
        <v>563</v>
      </c>
      <c r="N11" s="235">
        <v>58.10113519091848</v>
      </c>
      <c r="O11" s="263">
        <v>511</v>
      </c>
      <c r="P11" s="235">
        <v>61.270983213429254</v>
      </c>
      <c r="Q11" s="186">
        <v>1311</v>
      </c>
      <c r="R11" s="235">
        <v>62.517882689556515</v>
      </c>
    </row>
    <row r="12" spans="2:18" ht="19.5" customHeight="1">
      <c r="B12" s="219" t="s">
        <v>58</v>
      </c>
      <c r="C12" s="186">
        <v>25983</v>
      </c>
      <c r="D12" s="235">
        <v>74.48400412796697</v>
      </c>
      <c r="E12" s="186">
        <v>20735</v>
      </c>
      <c r="F12" s="235">
        <v>77.18795369095037</v>
      </c>
      <c r="G12" s="186">
        <v>3475</v>
      </c>
      <c r="H12" s="235">
        <v>63.57482619831687</v>
      </c>
      <c r="I12" s="186">
        <v>130</v>
      </c>
      <c r="J12" s="235">
        <v>74.71264367816092</v>
      </c>
      <c r="K12" s="186">
        <v>840</v>
      </c>
      <c r="L12" s="235">
        <v>72.41379310344827</v>
      </c>
      <c r="M12" s="186">
        <v>786</v>
      </c>
      <c r="N12" s="235">
        <v>66.10597140454163</v>
      </c>
      <c r="O12" s="263">
        <v>1103</v>
      </c>
      <c r="P12" s="235">
        <v>68.59452736318407</v>
      </c>
      <c r="Q12" s="186">
        <v>1398</v>
      </c>
      <c r="R12" s="235">
        <v>66.85796269727403</v>
      </c>
    </row>
    <row r="13" spans="2:18" ht="19.5" customHeight="1">
      <c r="B13" s="219" t="s">
        <v>59</v>
      </c>
      <c r="C13" s="186">
        <v>23854</v>
      </c>
      <c r="D13" s="235">
        <v>79.07840212166418</v>
      </c>
      <c r="E13" s="186">
        <v>19646</v>
      </c>
      <c r="F13" s="235">
        <v>81.31959104267561</v>
      </c>
      <c r="G13" s="186">
        <v>2264</v>
      </c>
      <c r="H13" s="235">
        <v>66.82408500590319</v>
      </c>
      <c r="I13" s="186">
        <v>84</v>
      </c>
      <c r="J13" s="235">
        <v>71.1864406779661</v>
      </c>
      <c r="K13" s="186">
        <v>1125</v>
      </c>
      <c r="L13" s="235">
        <v>77.00205338809035</v>
      </c>
      <c r="M13" s="186">
        <v>713</v>
      </c>
      <c r="N13" s="235">
        <v>70.87475149105367</v>
      </c>
      <c r="O13" s="263">
        <v>1037</v>
      </c>
      <c r="P13" s="235">
        <v>75.80409356725146</v>
      </c>
      <c r="Q13" s="186">
        <v>1136</v>
      </c>
      <c r="R13" s="235">
        <v>70.12345679012346</v>
      </c>
    </row>
    <row r="14" spans="2:18" ht="19.5" customHeight="1">
      <c r="B14" s="219" t="s">
        <v>60</v>
      </c>
      <c r="C14" s="186">
        <v>9713</v>
      </c>
      <c r="D14" s="235">
        <v>77.85971943887775</v>
      </c>
      <c r="E14" s="186">
        <v>7699</v>
      </c>
      <c r="F14" s="235">
        <v>80.09779442363713</v>
      </c>
      <c r="G14" s="186">
        <v>1092</v>
      </c>
      <c r="H14" s="235">
        <v>67.44904261890056</v>
      </c>
      <c r="I14" s="186">
        <v>27</v>
      </c>
      <c r="J14" s="235">
        <v>62.7906976744186</v>
      </c>
      <c r="K14" s="186">
        <v>526</v>
      </c>
      <c r="L14" s="235">
        <v>78.50746268656717</v>
      </c>
      <c r="M14" s="186">
        <v>362</v>
      </c>
      <c r="N14" s="235">
        <v>70.01934235976789</v>
      </c>
      <c r="O14" s="263">
        <v>458</v>
      </c>
      <c r="P14" s="235">
        <v>73.1629392971246</v>
      </c>
      <c r="Q14" s="186">
        <v>573</v>
      </c>
      <c r="R14" s="235">
        <v>70.56650246305419</v>
      </c>
    </row>
    <row r="15" spans="2:18" ht="19.5" customHeight="1">
      <c r="B15" s="219" t="s">
        <v>83</v>
      </c>
      <c r="C15" s="186">
        <v>1956</v>
      </c>
      <c r="D15" s="235">
        <v>70.94668117519043</v>
      </c>
      <c r="E15" s="186">
        <v>1438</v>
      </c>
      <c r="F15" s="235">
        <v>72.81012658227849</v>
      </c>
      <c r="G15" s="186">
        <v>278</v>
      </c>
      <c r="H15" s="235">
        <v>63.76146788990825</v>
      </c>
      <c r="I15" s="186">
        <v>9</v>
      </c>
      <c r="J15" s="235">
        <v>69.23076923076923</v>
      </c>
      <c r="K15" s="186">
        <v>133</v>
      </c>
      <c r="L15" s="235">
        <v>76.4367816091954</v>
      </c>
      <c r="M15" s="186">
        <v>96</v>
      </c>
      <c r="N15" s="235">
        <v>61.935483870967744</v>
      </c>
      <c r="O15" s="263">
        <v>145</v>
      </c>
      <c r="P15" s="235">
        <v>71.78217821782178</v>
      </c>
      <c r="Q15" s="186">
        <v>148</v>
      </c>
      <c r="R15" s="235">
        <v>62.18487394957983</v>
      </c>
    </row>
    <row r="16" spans="2:18" ht="19.5" customHeight="1">
      <c r="B16" s="221" t="s">
        <v>64</v>
      </c>
      <c r="C16" s="223">
        <v>83196</v>
      </c>
      <c r="D16" s="236">
        <v>72.68565437707495</v>
      </c>
      <c r="E16" s="223">
        <v>64336</v>
      </c>
      <c r="F16" s="236">
        <v>76.1444870520286</v>
      </c>
      <c r="G16" s="223">
        <v>12850</v>
      </c>
      <c r="H16" s="236">
        <v>60.37966356545438</v>
      </c>
      <c r="I16" s="223">
        <v>424</v>
      </c>
      <c r="J16" s="236">
        <v>70.54908485856906</v>
      </c>
      <c r="K16" s="223">
        <v>2846</v>
      </c>
      <c r="L16" s="236">
        <v>74.21121251629727</v>
      </c>
      <c r="M16" s="223">
        <v>2679</v>
      </c>
      <c r="N16" s="236">
        <v>64.74142097631706</v>
      </c>
      <c r="O16" s="264">
        <v>3307</v>
      </c>
      <c r="P16" s="236">
        <v>69.70910623946037</v>
      </c>
      <c r="Q16" s="223">
        <v>4995</v>
      </c>
      <c r="R16" s="236">
        <v>65.50819672131148</v>
      </c>
    </row>
    <row r="17" spans="2:18" ht="19.5" customHeight="1">
      <c r="B17" s="237"/>
      <c r="C17" s="238"/>
      <c r="D17" s="239"/>
      <c r="E17" s="238"/>
      <c r="F17" s="239"/>
      <c r="G17" s="238"/>
      <c r="H17" s="239"/>
      <c r="I17" s="238"/>
      <c r="J17" s="239"/>
      <c r="K17" s="238"/>
      <c r="L17" s="239"/>
      <c r="M17" s="238"/>
      <c r="N17" s="239"/>
      <c r="O17" s="239"/>
      <c r="P17" s="239"/>
      <c r="Q17" s="237"/>
      <c r="R17" s="239"/>
    </row>
    <row r="18" spans="2:18" ht="31.5" customHeight="1">
      <c r="B18" s="350" t="s">
        <v>132</v>
      </c>
      <c r="C18" s="351"/>
      <c r="D18" s="351"/>
      <c r="E18" s="351"/>
      <c r="F18" s="351"/>
      <c r="G18" s="351"/>
      <c r="H18" s="351"/>
      <c r="I18" s="351"/>
      <c r="J18" s="351"/>
      <c r="K18" s="351"/>
      <c r="L18" s="351"/>
      <c r="M18" s="351"/>
      <c r="N18" s="351"/>
      <c r="O18" s="351"/>
      <c r="P18" s="351"/>
      <c r="Q18" s="351"/>
      <c r="R18" s="351"/>
    </row>
    <row r="19" spans="2:18" ht="23.25" customHeight="1">
      <c r="B19" s="314" t="s">
        <v>133</v>
      </c>
      <c r="C19" s="315"/>
      <c r="D19" s="315"/>
      <c r="E19" s="315"/>
      <c r="F19" s="315"/>
      <c r="G19" s="315"/>
      <c r="H19" s="315"/>
      <c r="I19" s="315"/>
      <c r="J19" s="315"/>
      <c r="K19" s="315"/>
      <c r="L19" s="315"/>
      <c r="M19" s="315"/>
      <c r="N19" s="315"/>
      <c r="O19" s="315"/>
      <c r="P19" s="315"/>
      <c r="Q19" s="315"/>
      <c r="R19" s="315"/>
    </row>
    <row r="20" spans="2:18" ht="12.75">
      <c r="B20" s="318" t="s">
        <v>314</v>
      </c>
      <c r="C20" s="319"/>
      <c r="D20" s="319"/>
      <c r="E20" s="319"/>
      <c r="F20" s="319"/>
      <c r="G20" s="319"/>
      <c r="H20" s="319"/>
      <c r="I20" s="319"/>
      <c r="J20" s="319"/>
      <c r="K20" s="319"/>
      <c r="L20" s="319"/>
      <c r="M20" s="319"/>
      <c r="N20" s="319"/>
      <c r="O20" s="319"/>
      <c r="P20" s="319"/>
      <c r="Q20" s="319"/>
      <c r="R20" s="319"/>
    </row>
    <row r="27" ht="12.75">
      <c r="B27" s="284"/>
    </row>
  </sheetData>
  <sheetProtection/>
  <mergeCells count="6">
    <mergeCell ref="B19:R19"/>
    <mergeCell ref="B6:B8"/>
    <mergeCell ref="B20:R20"/>
    <mergeCell ref="B18:R18"/>
    <mergeCell ref="M7:N7"/>
    <mergeCell ref="O6:R6"/>
  </mergeCells>
  <printOptions horizontalCentered="1"/>
  <pageMargins left="0" right="0" top="0.5" bottom="0.5" header="0.25" footer="0.2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9.33203125" defaultRowHeight="12.75"/>
  <cols>
    <col min="1" max="1" width="4.5" style="1" customWidth="1"/>
    <col min="2" max="2" width="15.83203125" style="1" customWidth="1"/>
    <col min="3" max="3" width="10.66015625" style="1" bestFit="1" customWidth="1"/>
    <col min="4" max="4" width="9.33203125" style="1" customWidth="1"/>
    <col min="5" max="5" width="10.66015625" style="1" bestFit="1" customWidth="1"/>
    <col min="6" max="6" width="9.33203125" style="1" customWidth="1"/>
    <col min="7" max="7" width="10.66015625" style="1" bestFit="1" customWidth="1"/>
    <col min="8" max="8" width="9.33203125" style="1" customWidth="1"/>
    <col min="9" max="9" width="10.66015625" style="1" bestFit="1" customWidth="1"/>
    <col min="10" max="16384" width="9.33203125" style="1" customWidth="1"/>
  </cols>
  <sheetData>
    <row r="1" ht="15.75">
      <c r="A1" s="33"/>
    </row>
    <row r="2" spans="2:10" ht="15">
      <c r="B2" s="36" t="s">
        <v>84</v>
      </c>
      <c r="C2" s="36"/>
      <c r="D2" s="36"/>
      <c r="E2" s="36"/>
      <c r="F2" s="36"/>
      <c r="G2" s="36"/>
      <c r="H2" s="36"/>
      <c r="I2" s="36"/>
      <c r="J2" s="36"/>
    </row>
    <row r="3" spans="2:10" ht="15.75">
      <c r="B3" s="71" t="s">
        <v>85</v>
      </c>
      <c r="C3" s="36"/>
      <c r="D3" s="36"/>
      <c r="E3" s="36"/>
      <c r="F3" s="36"/>
      <c r="G3" s="36"/>
      <c r="H3" s="36"/>
      <c r="I3" s="36"/>
      <c r="J3" s="36"/>
    </row>
    <row r="4" spans="2:10" ht="15">
      <c r="B4" s="36" t="s">
        <v>307</v>
      </c>
      <c r="C4" s="36"/>
      <c r="D4" s="36"/>
      <c r="E4" s="36"/>
      <c r="F4" s="36"/>
      <c r="G4" s="36"/>
      <c r="H4" s="36"/>
      <c r="I4" s="36"/>
      <c r="J4" s="36"/>
    </row>
    <row r="5" spans="2:10" ht="15">
      <c r="B5" s="347" t="s">
        <v>146</v>
      </c>
      <c r="C5" s="55" t="s">
        <v>43</v>
      </c>
      <c r="D5" s="55"/>
      <c r="E5" s="55"/>
      <c r="F5" s="55"/>
      <c r="G5" s="55"/>
      <c r="H5" s="55"/>
      <c r="I5" s="55"/>
      <c r="J5" s="59"/>
    </row>
    <row r="6" spans="2:10" ht="15">
      <c r="B6" s="348"/>
      <c r="C6" s="118" t="s">
        <v>45</v>
      </c>
      <c r="D6" s="59"/>
      <c r="E6" s="61" t="s">
        <v>46</v>
      </c>
      <c r="F6" s="59"/>
      <c r="G6" s="61" t="s">
        <v>47</v>
      </c>
      <c r="H6" s="59"/>
      <c r="I6" s="61" t="s">
        <v>50</v>
      </c>
      <c r="J6" s="59"/>
    </row>
    <row r="7" spans="2:10" ht="15">
      <c r="B7" s="349"/>
      <c r="C7" s="119" t="s">
        <v>21</v>
      </c>
      <c r="D7" s="120" t="s">
        <v>86</v>
      </c>
      <c r="E7" s="120" t="s">
        <v>21</v>
      </c>
      <c r="F7" s="120" t="s">
        <v>86</v>
      </c>
      <c r="G7" s="120" t="s">
        <v>21</v>
      </c>
      <c r="H7" s="120" t="s">
        <v>86</v>
      </c>
      <c r="I7" s="120" t="s">
        <v>21</v>
      </c>
      <c r="J7" s="120" t="s">
        <v>86</v>
      </c>
    </row>
    <row r="8" spans="2:13" ht="19.5" customHeight="1">
      <c r="B8" s="121" t="s">
        <v>82</v>
      </c>
      <c r="C8" s="248">
        <v>8</v>
      </c>
      <c r="D8" s="91">
        <v>115.94202898550725</v>
      </c>
      <c r="E8" s="285" t="s">
        <v>63</v>
      </c>
      <c r="F8" s="95" t="s">
        <v>63</v>
      </c>
      <c r="G8" s="248">
        <v>8</v>
      </c>
      <c r="H8" s="95">
        <v>195.1219512195122</v>
      </c>
      <c r="I8" s="275" t="s">
        <v>63</v>
      </c>
      <c r="J8" s="276" t="s">
        <v>63</v>
      </c>
      <c r="M8" s="17"/>
    </row>
    <row r="9" spans="2:13" ht="19.5" customHeight="1">
      <c r="B9" s="121" t="s">
        <v>56</v>
      </c>
      <c r="C9" s="249">
        <v>172</v>
      </c>
      <c r="D9" s="91">
        <v>24.68427095292767</v>
      </c>
      <c r="E9" s="249">
        <v>64</v>
      </c>
      <c r="F9" s="91">
        <v>15.292712066905615</v>
      </c>
      <c r="G9" s="249">
        <v>94</v>
      </c>
      <c r="H9" s="91">
        <v>39.77994075327973</v>
      </c>
      <c r="I9" s="249">
        <v>14</v>
      </c>
      <c r="J9" s="91">
        <v>33.7</v>
      </c>
      <c r="M9" s="17"/>
    </row>
    <row r="10" spans="2:13" ht="19.5" customHeight="1">
      <c r="B10" s="121" t="s">
        <v>57</v>
      </c>
      <c r="C10" s="249">
        <v>444</v>
      </c>
      <c r="D10" s="91">
        <v>16.363234318567113</v>
      </c>
      <c r="E10" s="249">
        <v>186</v>
      </c>
      <c r="F10" s="91">
        <v>10.529295216529862</v>
      </c>
      <c r="G10" s="249">
        <v>226</v>
      </c>
      <c r="H10" s="91">
        <v>28.359894591542226</v>
      </c>
      <c r="I10" s="249">
        <v>30</v>
      </c>
      <c r="J10" s="91">
        <v>20.3</v>
      </c>
      <c r="M10" s="17"/>
    </row>
    <row r="11" spans="2:13" ht="19.5" customHeight="1">
      <c r="B11" s="121" t="s">
        <v>58</v>
      </c>
      <c r="C11" s="249">
        <v>404</v>
      </c>
      <c r="D11" s="91">
        <v>11.581240683407866</v>
      </c>
      <c r="E11" s="249">
        <v>223</v>
      </c>
      <c r="F11" s="91">
        <v>8.301381081785355</v>
      </c>
      <c r="G11" s="249">
        <v>130</v>
      </c>
      <c r="H11" s="91">
        <v>23.783388218075377</v>
      </c>
      <c r="I11" s="249">
        <v>46</v>
      </c>
      <c r="J11" s="91">
        <v>18.2</v>
      </c>
      <c r="M11" s="17"/>
    </row>
    <row r="12" spans="2:13" ht="19.5" customHeight="1">
      <c r="B12" s="121" t="s">
        <v>59</v>
      </c>
      <c r="C12" s="249">
        <v>276</v>
      </c>
      <c r="D12" s="91">
        <v>9.149676777722526</v>
      </c>
      <c r="E12" s="249">
        <v>165</v>
      </c>
      <c r="F12" s="91">
        <v>6.829752887122812</v>
      </c>
      <c r="G12" s="249">
        <v>87</v>
      </c>
      <c r="H12" s="91">
        <v>25.678866587957497</v>
      </c>
      <c r="I12" s="249">
        <v>22</v>
      </c>
      <c r="J12" s="91">
        <v>8.5</v>
      </c>
      <c r="M12" s="17"/>
    </row>
    <row r="13" spans="2:13" ht="19.5" customHeight="1">
      <c r="B13" s="121" t="s">
        <v>60</v>
      </c>
      <c r="C13" s="249">
        <v>145</v>
      </c>
      <c r="D13" s="91">
        <v>11.623246492985972</v>
      </c>
      <c r="E13" s="249">
        <v>82</v>
      </c>
      <c r="F13" s="91">
        <v>8.531002913025386</v>
      </c>
      <c r="G13" s="249">
        <v>41</v>
      </c>
      <c r="H13" s="91">
        <v>25.3242742433601</v>
      </c>
      <c r="I13" s="249">
        <v>21</v>
      </c>
      <c r="J13" s="91">
        <v>17.1</v>
      </c>
      <c r="M13" s="17"/>
    </row>
    <row r="14" spans="2:13" ht="19.5" customHeight="1">
      <c r="B14" s="121" t="s">
        <v>83</v>
      </c>
      <c r="C14" s="249">
        <v>49</v>
      </c>
      <c r="D14" s="91">
        <v>17.772941603191875</v>
      </c>
      <c r="E14" s="249">
        <v>30</v>
      </c>
      <c r="F14" s="91">
        <v>15.189873417721518</v>
      </c>
      <c r="G14" s="249">
        <v>13</v>
      </c>
      <c r="H14" s="91">
        <v>29.816513761467892</v>
      </c>
      <c r="I14" s="249">
        <v>5</v>
      </c>
      <c r="J14" s="274" t="s">
        <v>65</v>
      </c>
      <c r="M14" s="17"/>
    </row>
    <row r="15" spans="2:13" ht="19.5" customHeight="1">
      <c r="B15" s="72" t="s">
        <v>64</v>
      </c>
      <c r="C15" s="246">
        <v>1500</v>
      </c>
      <c r="D15" s="122">
        <v>13.105014852350166</v>
      </c>
      <c r="E15" s="246">
        <v>751</v>
      </c>
      <c r="F15" s="122">
        <v>8.888415471287223</v>
      </c>
      <c r="G15" s="246">
        <v>599</v>
      </c>
      <c r="H15" s="122">
        <v>28.145850953857718</v>
      </c>
      <c r="I15" s="246">
        <v>138</v>
      </c>
      <c r="J15" s="91">
        <v>16.1</v>
      </c>
      <c r="M15" s="17"/>
    </row>
    <row r="16" spans="2:10" ht="45">
      <c r="B16" s="259" t="s">
        <v>127</v>
      </c>
      <c r="C16" s="357">
        <v>26</v>
      </c>
      <c r="D16" s="358"/>
      <c r="E16" s="322">
        <v>27</v>
      </c>
      <c r="F16" s="358"/>
      <c r="G16" s="322">
        <v>24</v>
      </c>
      <c r="H16" s="358"/>
      <c r="I16" s="322">
        <v>27</v>
      </c>
      <c r="J16" s="358"/>
    </row>
    <row r="17" spans="2:10" ht="15">
      <c r="B17" s="305"/>
      <c r="C17" s="306"/>
      <c r="D17" s="307"/>
      <c r="E17" s="308"/>
      <c r="F17" s="307"/>
      <c r="G17" s="308"/>
      <c r="H17" s="307"/>
      <c r="I17" s="308"/>
      <c r="J17" s="307"/>
    </row>
    <row r="18" spans="2:10" ht="33" customHeight="1">
      <c r="B18" s="314" t="s">
        <v>134</v>
      </c>
      <c r="C18" s="315"/>
      <c r="D18" s="315"/>
      <c r="E18" s="315"/>
      <c r="F18" s="315"/>
      <c r="G18" s="315"/>
      <c r="H18" s="315"/>
      <c r="I18" s="315"/>
      <c r="J18" s="315"/>
    </row>
    <row r="19" spans="2:10" ht="32.25" customHeight="1">
      <c r="B19" s="314" t="s">
        <v>135</v>
      </c>
      <c r="C19" s="315"/>
      <c r="D19" s="315"/>
      <c r="E19" s="315"/>
      <c r="F19" s="315"/>
      <c r="G19" s="315"/>
      <c r="H19" s="315"/>
      <c r="I19" s="315"/>
      <c r="J19" s="315"/>
    </row>
    <row r="20" spans="2:10" ht="25.5" customHeight="1">
      <c r="B20" s="350" t="s">
        <v>314</v>
      </c>
      <c r="C20" s="351"/>
      <c r="D20" s="351"/>
      <c r="E20" s="351"/>
      <c r="F20" s="351"/>
      <c r="G20" s="351"/>
      <c r="H20" s="351"/>
      <c r="I20" s="351"/>
      <c r="J20" s="351"/>
    </row>
    <row r="21" ht="12.75">
      <c r="B21" s="28"/>
    </row>
  </sheetData>
  <sheetProtection/>
  <mergeCells count="8">
    <mergeCell ref="B20:J20"/>
    <mergeCell ref="B18:J18"/>
    <mergeCell ref="B19:J19"/>
    <mergeCell ref="B5:B7"/>
    <mergeCell ref="C16:D16"/>
    <mergeCell ref="E16:F16"/>
    <mergeCell ref="G16:H16"/>
    <mergeCell ref="I16:J1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Myers, Lindsey (DHHS)</cp:lastModifiedBy>
  <cp:lastPrinted>2015-04-06T19:16:31Z</cp:lastPrinted>
  <dcterms:created xsi:type="dcterms:W3CDTF">1998-12-11T15:18:43Z</dcterms:created>
  <dcterms:modified xsi:type="dcterms:W3CDTF">2016-06-22T12:16:31Z</dcterms:modified>
  <cp:category/>
  <cp:version/>
  <cp:contentType/>
  <cp:contentStatus/>
</cp:coreProperties>
</file>