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s>
  <definedNames>
    <definedName name="_xlnm.Print_Area" localSheetId="1">'Overview'!$A$2:$C$22</definedName>
    <definedName name="_xlnm.Print_Area" localSheetId="2">'Table 1'!$A$2:$E$35</definedName>
    <definedName name="_xlnm.Print_Area" localSheetId="11">'Table 10'!$A$2:$Q$23</definedName>
    <definedName name="_xlnm.Print_Area" localSheetId="12">'Table 12'!$A$2:$Q$21</definedName>
    <definedName name="_xlnm.Print_Area" localSheetId="13">'Table 13'!$A$2:$Q$14</definedName>
    <definedName name="_xlnm.Print_Area" localSheetId="14">'Table 14'!$A$2:$Q$23</definedName>
    <definedName name="_xlnm.Print_Area" localSheetId="15">'Table 15'!$A$2:$Q$20</definedName>
    <definedName name="_xlnm.Print_Area" localSheetId="16">'Table 16'!$A$2:$Q$20</definedName>
    <definedName name="_xlnm.Print_Area" localSheetId="17">'Table 17'!$A$2:$F$36</definedName>
    <definedName name="_xlnm.Print_Area" localSheetId="18">'Table 18'!$A$2:$E$41</definedName>
    <definedName name="_xlnm.Print_Area" localSheetId="3">'Table 2'!$A$2:$Q$19</definedName>
    <definedName name="_xlnm.Print_Area" localSheetId="4">'Table 3'!$A$2:$C$35</definedName>
    <definedName name="_xlnm.Print_Area" localSheetId="5">'Table 4'!$A$2:$C$31</definedName>
    <definedName name="_xlnm.Print_Area" localSheetId="6">'Table 5'!$A$2:$G$16</definedName>
    <definedName name="_xlnm.Print_Area" localSheetId="7">'Table 6'!$A$2:$Q$19</definedName>
    <definedName name="_xlnm.Print_Area" localSheetId="8">'Table 7'!$A$2:$I$19</definedName>
    <definedName name="_xlnm.Print_Area" localSheetId="9">'Table 8'!$A$2:$Q$15</definedName>
    <definedName name="_xlnm.Print_Area" localSheetId="10">'Table 9'!$A$2:$Q$17</definedName>
  </definedNames>
  <calcPr fullCalcOnLoad="1"/>
</workbook>
</file>

<file path=xl/sharedStrings.xml><?xml version="1.0" encoding="utf-8"?>
<sst xmlns="http://schemas.openxmlformats.org/spreadsheetml/2006/main" count="1135" uniqueCount="325">
  <si>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</si>
  <si>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</si>
  <si>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</si>
  <si>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</si>
  <si>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</si>
  <si>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</si>
  <si>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</si>
  <si>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</si>
  <si>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</si>
  <si>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</si>
  <si>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</si>
  <si>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</si>
  <si>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</si>
  <si>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</si>
  <si>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</si>
  <si>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</si>
  <si>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</si>
  <si>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</si>
  <si>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</si>
  <si>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</si>
  <si>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</si>
  <si>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</si>
  <si>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</si>
  <si>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</si>
  <si>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</si>
  <si>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</si>
  <si>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</si>
  <si>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</si>
  <si>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</si>
  <si>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</si>
  <si>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</si>
  <si>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</si>
  <si>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</si>
  <si>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</si>
  <si>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</si>
  <si>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</si>
  <si>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</si>
  <si>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</si>
  <si>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</si>
  <si>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</si>
  <si>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</si>
  <si>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</si>
  <si>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</si>
  <si>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</si>
  <si>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</si>
  <si>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</si>
  <si>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</si>
  <si>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</si>
  <si>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</si>
  <si>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</si>
  <si>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</si>
  <si>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</si>
  <si>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</si>
  <si>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</si>
  <si>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</si>
  <si>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</si>
  <si>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</si>
  <si>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</si>
  <si>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</si>
  <si>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</si>
  <si>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</si>
  <si>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</si>
  <si>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</si>
  <si>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</si>
  <si>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</si>
  <si>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</si>
  <si>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</si>
  <si>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</si>
  <si>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</si>
  <si>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</si>
  <si>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</si>
  <si>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</si>
  <si>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</si>
  <si>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</si>
  <si>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</si>
  <si>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</si>
  <si>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</si>
  <si>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</si>
  <si>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</si>
  <si>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</si>
  <si>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</si>
  <si>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</si>
  <si>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</si>
  <si>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</si>
  <si>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</si>
  <si>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</si>
  <si>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</si>
  <si>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</si>
  <si>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</si>
  <si>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</si>
  <si>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</si>
  <si>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</si>
  <si>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</si>
  <si>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</si>
  <si>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</si>
  <si>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</si>
  <si>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</si>
  <si>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</si>
  <si>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</si>
  <si>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</si>
  <si>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</si>
  <si>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</si>
  <si>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</si>
  <si>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</si>
  <si>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</si>
  <si>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</si>
  <si>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</si>
  <si>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</si>
  <si>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</si>
  <si>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</si>
  <si>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</si>
  <si>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</si>
  <si>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</si>
  <si>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</si>
  <si>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</si>
  <si>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</si>
  <si>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</si>
  <si>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</si>
  <si>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</si>
  <si>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</si>
  <si>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</si>
  <si>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</si>
  <si>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</si>
  <si>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</si>
  <si>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</si>
  <si>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</si>
  <si>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</si>
  <si>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</si>
  <si>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</si>
  <si>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</si>
  <si>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</si>
  <si>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</si>
  <si>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</si>
  <si>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</si>
  <si>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</si>
  <si>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</si>
  <si>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</si>
  <si>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</si>
  <si>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</si>
  <si>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</si>
  <si>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</si>
  <si>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</si>
  <si>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</si>
  <si>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</si>
  <si>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</si>
  <si>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</si>
  <si>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</si>
  <si>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</si>
  <si>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</si>
  <si>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</si>
  <si>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</si>
  <si>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</si>
  <si>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</si>
  <si>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</si>
  <si>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</si>
  <si>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</si>
  <si>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Table 1.12</t>
  </si>
  <si>
    <t>Numbers and Percents of Live Births by</t>
  </si>
  <si>
    <t>Complications of Labor/Delivery, Race and Ancestry of Mother</t>
  </si>
  <si>
    <t>Meconium, moderate/heavy</t>
  </si>
  <si>
    <t>Fetal distress</t>
  </si>
  <si>
    <t>Cephalopelvic disproportion</t>
  </si>
  <si>
    <t>Total Live Births</t>
  </si>
  <si>
    <t>Table 1.13</t>
  </si>
  <si>
    <t>Numbers and Percents of Live Births by Maternal Risk Factors, Race and Ancestry of Mother</t>
  </si>
  <si>
    <t xml:space="preserve">      Race</t>
  </si>
  <si>
    <t xml:space="preserve">    Maternal Risk Factors</t>
  </si>
  <si>
    <t>Smoked tobacco while pregnant</t>
  </si>
  <si>
    <t>Weight gain less than 16 pounds while pregnant</t>
  </si>
  <si>
    <t>Drank alcohol while pregnant</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</si>
  <si>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</si>
  <si>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</si>
  <si>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</si>
  <si>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</si>
  <si>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</si>
  <si>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</si>
  <si>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</si>
  <si>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</si>
  <si>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</si>
  <si>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</si>
  <si>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</si>
  <si>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</si>
  <si>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</si>
  <si>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</si>
  <si>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</si>
  <si>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</si>
  <si>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</si>
  <si>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</si>
  <si>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</si>
  <si>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</si>
  <si>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</si>
  <si>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</si>
  <si>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</si>
  <si>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</si>
  <si>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</si>
  <si>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</si>
  <si>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</si>
  <si>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</si>
  <si>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</si>
  <si>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</si>
  <si>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</si>
  <si>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</si>
  <si>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</si>
  <si>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</si>
  <si>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</si>
  <si>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</si>
  <si>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</si>
  <si>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</si>
  <si>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</si>
  <si>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</si>
  <si>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</si>
  <si>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</si>
  <si>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</si>
  <si>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</si>
  <si>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</si>
  <si>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</si>
  <si>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</si>
  <si>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</si>
  <si>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Table 1.8</t>
  </si>
  <si>
    <t>All Race</t>
  </si>
  <si>
    <t>Previous preterm or small-for-gestational age infant</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</si>
  <si>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</si>
  <si>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</si>
  <si>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</si>
  <si>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</si>
  <si>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</si>
  <si>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</si>
  <si>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</si>
  <si>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</si>
  <si>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</si>
  <si>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</si>
  <si>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</si>
  <si>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</si>
  <si>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</si>
  <si>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</si>
  <si>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</si>
  <si>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</si>
  <si>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</si>
  <si>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</si>
  <si>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</si>
  <si>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</si>
  <si>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</si>
  <si>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</si>
  <si>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</si>
  <si>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</si>
  <si>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</si>
  <si>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</si>
  <si>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</si>
  <si>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</si>
  <si>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</si>
  <si>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</si>
  <si>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</si>
  <si>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</si>
  <si>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</si>
  <si>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</si>
  <si>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</si>
  <si>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</si>
  <si>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</si>
  <si>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</si>
  <si>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</si>
  <si>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</si>
  <si>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</si>
  <si>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</si>
  <si>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</si>
  <si>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</si>
  <si>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</si>
  <si>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Febrile (&gt;100F or 38C)</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</si>
  <si>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</si>
  <si>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</si>
  <si>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Meconium aspiration</t>
  </si>
  <si>
    <t>Dysfunctional labor</t>
  </si>
  <si>
    <t>Lung disease</t>
  </si>
  <si>
    <t>Note:  Rates are live births per 1,000 population.</t>
  </si>
  <si>
    <t>Anemia (Hct. 30/Hgb. 10)</t>
  </si>
  <si>
    <r>
      <t>Precipitate labor           (</t>
    </r>
    <r>
      <rPr>
        <i/>
        <sz val="12"/>
        <rFont val="Arial"/>
        <family val="2"/>
      </rPr>
      <t>&lt;3 hours</t>
    </r>
    <r>
      <rPr>
        <sz val="12"/>
        <rFont val="Arial"/>
        <family val="2"/>
      </rPr>
      <t>)</t>
    </r>
  </si>
  <si>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</si>
  <si>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</si>
  <si>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</si>
  <si>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</si>
  <si>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</si>
  <si>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</si>
  <si>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</si>
  <si>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</si>
  <si>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</si>
  <si>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</si>
  <si>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</si>
  <si>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</si>
  <si>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Connecticut</t>
  </si>
  <si>
    <t>and Occurring in Michigan to Non-Michigan Residents</t>
  </si>
  <si>
    <t>2 yrs., 9 mos</t>
  </si>
  <si>
    <t>by Place of Residence, 2005</t>
  </si>
  <si>
    <t>Source:  2005 Michigan Residents Birth File, Vital Records and Health Data Development Section, MDCH</t>
  </si>
  <si>
    <t>Michigan Residents, 1980 - 2005</t>
  </si>
  <si>
    <t>Source:  1980 - 2005 Michigan Residents Birth File, Vital Records and Health Data Development Section, MDCH</t>
  </si>
  <si>
    <t>Michigan Residents, 2005</t>
  </si>
  <si>
    <t>Source:  2005 Michigan Resident Birth File, Vital Records and Health Data Development Section, MDCH</t>
  </si>
  <si>
    <t>Michigan Residents, Selected Years, 1970 - 2005</t>
  </si>
  <si>
    <t>Percent Change 1970 - 2005</t>
  </si>
  <si>
    <t>Source:  1970 - 2005 Michigan Residents Birth File, Vital Records and Health Data Development Section, MDCH</t>
  </si>
  <si>
    <t>Selected Years, 1900 - 2005</t>
  </si>
  <si>
    <r>
      <t xml:space="preserve">Source:  1900 - 2005 Michigan Residents Birth File, Vital Records and Health Data Development Section, MDCH  </t>
    </r>
    <r>
      <rPr>
        <i/>
        <sz val="8"/>
        <rFont val="Arial"/>
        <family val="2"/>
      </rPr>
      <t>Monthly Vital Statistics Report</t>
    </r>
    <r>
      <rPr>
        <sz val="8"/>
        <rFont val="Arial"/>
        <family val="2"/>
      </rPr>
      <t>, National Center for Health Statistics</t>
    </r>
  </si>
  <si>
    <t>An Overview, 2005</t>
  </si>
  <si>
    <t>Drug Use</t>
  </si>
  <si>
    <t>2 yrs., 7 mos</t>
  </si>
  <si>
    <t xml:space="preserve"> 1 yrs., 8 mos</t>
  </si>
  <si>
    <t xml:space="preserve">* </t>
  </si>
  <si>
    <t xml:space="preserve">--- </t>
  </si>
  <si>
    <t>INDEX</t>
  </si>
  <si>
    <r>
      <t xml:space="preserve">Table 1  </t>
    </r>
    <r>
      <rPr>
        <sz val="12"/>
        <rFont val="Arial"/>
        <family val="2"/>
      </rPr>
      <t>Live Births and Crude Birth Rates Michigan and United States Residents Selected Years, 1900 - 2005</t>
    </r>
  </si>
  <si>
    <r>
      <t xml:space="preserve">Table 2 </t>
    </r>
    <r>
      <rPr>
        <sz val="12"/>
        <rFont val="Arial"/>
        <family val="2"/>
      </rPr>
      <t>Live Births and Percent Distribution by Age, Race and Ancestry of Mother, Michigan Residents, 2005</t>
    </r>
  </si>
  <si>
    <r>
      <t xml:space="preserve">Table 3 </t>
    </r>
    <r>
      <rPr>
        <sz val="12"/>
        <rFont val="Arial"/>
        <family val="2"/>
      </rPr>
      <t>Fertility Rates Michigan and United States Residents Selected Years, 1900 - 2005</t>
    </r>
  </si>
  <si>
    <r>
      <t xml:space="preserve">Table 4 </t>
    </r>
    <r>
      <rPr>
        <sz val="12"/>
        <rFont val="Arial"/>
        <family val="2"/>
      </rPr>
      <t>Fertility Rates by Race of Mother, Michigan Residents, 1970 - 2005</t>
    </r>
  </si>
  <si>
    <r>
      <t xml:space="preserve">Table 5 </t>
    </r>
    <r>
      <rPr>
        <sz val="12"/>
        <rFont val="Arial"/>
        <family val="2"/>
      </rPr>
      <t>Live Births to Women Reporting Prior Pregnancy Terminations by Time Span Between Last and Current Termination and by Whether Prior Termination Resulted in a Live Birth or a Fetal Death, Michigan Residents, 2005</t>
    </r>
  </si>
  <si>
    <r>
      <t xml:space="preserve">Table 6 </t>
    </r>
    <r>
      <rPr>
        <sz val="12"/>
        <rFont val="Arial"/>
        <family val="2"/>
      </rPr>
      <t>Number and Percents of Live Births with Prenatal Care Beginning in the First Trimester by Age, Race and Ancestry of Mother, Michigan Residents, 2005</t>
    </r>
  </si>
  <si>
    <r>
      <t xml:space="preserve">Table 7 </t>
    </r>
    <r>
      <rPr>
        <sz val="12"/>
        <rFont val="Arial"/>
        <family val="2"/>
      </rPr>
      <t>Live Births and Birth Ratios with No Prenatal Care by Age and Race  of Mother, Michigan Residents, 2005</t>
    </r>
  </si>
  <si>
    <r>
      <t xml:space="preserve">Table 8 </t>
    </r>
    <r>
      <rPr>
        <sz val="12"/>
        <rFont val="Arial"/>
        <family val="2"/>
      </rPr>
      <t>Number and Percent of Live Births by Level of Prenatal Care, Race and Ancestry of Mother, Michigan Residents, 2005</t>
    </r>
  </si>
  <si>
    <r>
      <t xml:space="preserve">Table 9 </t>
    </r>
    <r>
      <rPr>
        <sz val="12"/>
        <rFont val="Arial"/>
        <family val="2"/>
      </rPr>
      <t>Number and Percent of Live Births by Birth Weight, Race and Ancestry of Mother, Michigan Residents, 2005</t>
    </r>
  </si>
  <si>
    <r>
      <t xml:space="preserve">Table 10 </t>
    </r>
    <r>
      <rPr>
        <sz val="12"/>
        <rFont val="Arial"/>
        <family val="2"/>
      </rPr>
      <t>Number and Percent of Low Birthweight Live Births by Level of Prenatal Care, Race and Ancestry of Mother, Michigan Residents, 2005</t>
    </r>
  </si>
  <si>
    <r>
      <t xml:space="preserve">Table 12 </t>
    </r>
    <r>
      <rPr>
        <sz val="12"/>
        <rFont val="Arial"/>
        <family val="2"/>
      </rPr>
      <t>Number and Percent of Live Births by Complications of Labor/Delivery, Race and Ancestry of Mother, Michigan Residents, 2005</t>
    </r>
  </si>
  <si>
    <r>
      <t xml:space="preserve">Table 13 </t>
    </r>
    <r>
      <rPr>
        <sz val="12"/>
        <rFont val="Arial"/>
        <family val="2"/>
      </rPr>
      <t>Number and Percent of Live Births by Maternal Risk Factors, Race and Ancestry of Mother, Michigan Residents, 2005</t>
    </r>
  </si>
  <si>
    <r>
      <t xml:space="preserve">Table 14 </t>
    </r>
    <r>
      <rPr>
        <sz val="12"/>
        <rFont val="Arial"/>
        <family val="2"/>
      </rPr>
      <t>Number and Percent of Live Births by Medical Risk Factors, Race and Ancestry of Mother, Michigan Residents, 2005</t>
    </r>
  </si>
  <si>
    <r>
      <t xml:space="preserve">Table 15 </t>
    </r>
    <r>
      <rPr>
        <sz val="12"/>
        <rFont val="Arial"/>
        <family val="2"/>
      </rPr>
      <t>Number and Percent of Live Births by Method of Delivery, Race and Ancestry of Mother, Michigan Residents, 2005</t>
    </r>
  </si>
  <si>
    <r>
      <t xml:space="preserve">Table 16 </t>
    </r>
    <r>
      <rPr>
        <sz val="12"/>
        <rFont val="Arial"/>
        <family val="2"/>
      </rPr>
      <t>Number and Percent of Live Births with Abnormal Conditions by Race and Ancestry of Mother, Michigan Residents, 2005</t>
    </r>
  </si>
  <si>
    <r>
      <t xml:space="preserve">Table 17 </t>
    </r>
    <r>
      <rPr>
        <sz val="12"/>
        <rFont val="Arial"/>
        <family val="2"/>
      </rPr>
      <t>Live Births by Plurality, Michigan Residents, 1980 - 2005</t>
    </r>
  </si>
  <si>
    <r>
      <t xml:space="preserve">Table 18 </t>
    </r>
    <r>
      <rPr>
        <sz val="12"/>
        <rFont val="Arial"/>
        <family val="2"/>
      </rPr>
      <t>Michigan Live Births Occurring Outside of Michigan by Place of Occurrence and Occurring in Michigan to Non-Michigan Residents by Place of Residence, 2005</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</si>
</sst>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18">
    <font>
      <sz val="10"/>
      <name val="CG Times (W1)"/>
      <family val="0"/>
    </font>
    <font>
      <b/>
      <sz val="10"/>
      <name val="CG Times (W1)"/>
      <family val="0"/>
    </font>
    <font>
      <i/>
      <sz val="10"/>
      <name val="CG Times (W1)"/>
      <family val="0"/>
    </font>
    <font>
      <b/>
      <i/>
      <sz val="10"/>
      <name val="CG Times (W1)"/>
      <family val="0"/>
    </font>
    <font>
      <sz val="10"/>
      <name val="Arial"/>
      <family val="2"/>
    </font>
    <font>
      <vertAlign val="superscript"/>
      <sz val="10"/>
      <name val="Arial"/>
      <family val="2"/>
    </font>
    <font>
      <sz val="9"/>
      <name val="Arial"/>
      <family val="2"/>
    </font>
    <font>
      <sz val="8"/>
      <name val="Arial"/>
      <family val="2"/>
    </font>
    <font>
      <i/>
      <sz val="8"/>
      <name val="Arial"/>
      <family val="2"/>
    </font>
    <font>
      <u val="single"/>
      <sz val="10"/>
      <color indexed="12"/>
      <name val="CG Times (W1)"/>
      <family val="0"/>
    </font>
    <font>
      <u val="single"/>
      <sz val="10"/>
      <color indexed="36"/>
      <name val="CG Times (W1)"/>
      <family val="0"/>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8"/>
      <name val="CG Times (W1)"/>
      <family val="0"/>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4" fillId="0" borderId="0" xfId="0" applyFont="1" applyAlignment="1">
      <alignment/>
    </xf>
    <xf numFmtId="0" fontId="5"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6"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166" fontId="4" fillId="0" borderId="0" xfId="0" applyNumberFormat="1" applyFont="1" applyAlignment="1">
      <alignment/>
    </xf>
    <xf numFmtId="37" fontId="4" fillId="0" borderId="0" xfId="0" applyNumberFormat="1"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0" fillId="0" borderId="0" xfId="0" applyNumberFormat="1" applyBorder="1" applyAlignment="1">
      <alignment/>
    </xf>
    <xf numFmtId="0" fontId="4" fillId="0" borderId="0" xfId="0" applyFont="1" applyAlignment="1">
      <alignment horizontal="right"/>
    </xf>
    <xf numFmtId="0" fontId="7" fillId="0" borderId="0" xfId="0" applyFont="1" applyAlignment="1">
      <alignment/>
    </xf>
    <xf numFmtId="0" fontId="4"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pplyProtection="1">
      <alignment horizontal="centerContinuous"/>
      <protection/>
    </xf>
    <xf numFmtId="0" fontId="11" fillId="0" borderId="0" xfId="0" applyFont="1" applyAlignment="1">
      <alignment horizontal="centerContinuous"/>
    </xf>
    <xf numFmtId="0" fontId="12" fillId="0" borderId="0" xfId="0" applyFont="1" applyAlignment="1" applyProtection="1">
      <alignment horizontal="centerContinuous"/>
      <protection/>
    </xf>
    <xf numFmtId="0" fontId="11" fillId="0" borderId="1" xfId="0" applyFont="1" applyBorder="1" applyAlignment="1" applyProtection="1">
      <alignment horizontal="centerContinuous" wrapText="1"/>
      <protection/>
    </xf>
    <xf numFmtId="0" fontId="11" fillId="0" borderId="2" xfId="0" applyFont="1" applyBorder="1" applyAlignment="1">
      <alignment horizontal="centerContinuous" wrapText="1"/>
    </xf>
    <xf numFmtId="0" fontId="11" fillId="0" borderId="3" xfId="0" applyFont="1" applyBorder="1" applyAlignment="1" applyProtection="1">
      <alignment horizontal="center"/>
      <protection/>
    </xf>
    <xf numFmtId="0" fontId="11" fillId="0" borderId="4" xfId="0" applyFont="1" applyBorder="1" applyAlignment="1" applyProtection="1">
      <alignment horizontal="center"/>
      <protection/>
    </xf>
    <xf numFmtId="0" fontId="11" fillId="0" borderId="3" xfId="0" applyFont="1" applyBorder="1" applyAlignment="1" applyProtection="1">
      <alignment horizontal="left" vertical="center"/>
      <protection/>
    </xf>
    <xf numFmtId="3" fontId="11" fillId="0" borderId="4" xfId="0" applyNumberFormat="1" applyFont="1" applyBorder="1" applyAlignment="1" applyProtection="1">
      <alignment vertical="center"/>
      <protection/>
    </xf>
    <xf numFmtId="168" fontId="11" fillId="0" borderId="4" xfId="0" applyNumberFormat="1" applyFont="1" applyBorder="1" applyAlignment="1" applyProtection="1">
      <alignment vertical="center"/>
      <protection/>
    </xf>
    <xf numFmtId="0" fontId="11" fillId="0" borderId="5" xfId="0" applyFont="1" applyBorder="1" applyAlignment="1" applyProtection="1">
      <alignment horizontal="left" vertical="center"/>
      <protection/>
    </xf>
    <xf numFmtId="3" fontId="11" fillId="0" borderId="6" xfId="0" applyNumberFormat="1" applyFont="1" applyBorder="1" applyAlignment="1" applyProtection="1">
      <alignment vertical="center"/>
      <protection/>
    </xf>
    <xf numFmtId="168" fontId="11" fillId="0" borderId="6" xfId="0" applyNumberFormat="1" applyFont="1" applyBorder="1" applyAlignment="1" applyProtection="1">
      <alignment vertical="center"/>
      <protection/>
    </xf>
    <xf numFmtId="3" fontId="11" fillId="0" borderId="6" xfId="0" applyNumberFormat="1" applyFont="1" applyBorder="1" applyAlignment="1" applyProtection="1">
      <alignment horizontal="right" vertical="center"/>
      <protection/>
    </xf>
    <xf numFmtId="3" fontId="11" fillId="0" borderId="6" xfId="0" applyNumberFormat="1" applyFont="1" applyBorder="1" applyAlignment="1" applyProtection="1" quotePrefix="1">
      <alignment horizontal="right" vertical="center"/>
      <protection/>
    </xf>
    <xf numFmtId="3" fontId="11" fillId="0" borderId="6" xfId="0" applyNumberFormat="1" applyFont="1" applyBorder="1" applyAlignment="1" quotePrefix="1">
      <alignment horizontal="right" vertical="center"/>
    </xf>
    <xf numFmtId="3" fontId="11" fillId="0" borderId="5" xfId="0" applyNumberFormat="1" applyFont="1" applyBorder="1" applyAlignment="1">
      <alignment vertical="center"/>
    </xf>
    <xf numFmtId="3" fontId="11" fillId="0" borderId="6" xfId="0" applyNumberFormat="1"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7" xfId="0" applyFont="1" applyBorder="1" applyAlignment="1" applyProtection="1">
      <alignment horizontal="left" vertical="center"/>
      <protection/>
    </xf>
    <xf numFmtId="3" fontId="11" fillId="0" borderId="7" xfId="0" applyNumberFormat="1" applyFont="1" applyBorder="1" applyAlignment="1" applyProtection="1" quotePrefix="1">
      <alignment horizontal="right" vertical="center"/>
      <protection/>
    </xf>
    <xf numFmtId="3" fontId="11" fillId="0" borderId="8" xfId="0" applyNumberFormat="1" applyFont="1" applyBorder="1" applyAlignment="1" applyProtection="1" quotePrefix="1">
      <alignment horizontal="right" vertical="center"/>
      <protection/>
    </xf>
    <xf numFmtId="168" fontId="11" fillId="0" borderId="7" xfId="0" applyNumberFormat="1" applyFont="1" applyBorder="1" applyAlignment="1" applyProtection="1">
      <alignment vertical="center"/>
      <protection/>
    </xf>
    <xf numFmtId="0" fontId="11" fillId="0" borderId="1" xfId="0" applyFont="1" applyBorder="1" applyAlignment="1" applyProtection="1">
      <alignment horizontal="centerContinuous"/>
      <protection/>
    </xf>
    <xf numFmtId="0" fontId="11" fillId="0" borderId="1" xfId="0" applyFont="1" applyBorder="1" applyAlignment="1">
      <alignment horizontal="centerContinuous"/>
    </xf>
    <xf numFmtId="0" fontId="11" fillId="0" borderId="9" xfId="0" applyFont="1" applyBorder="1" applyAlignment="1">
      <alignment horizontal="centerContinuous"/>
    </xf>
    <xf numFmtId="0" fontId="11" fillId="0" borderId="2" xfId="0" applyFont="1" applyBorder="1" applyAlignment="1">
      <alignment horizontal="centerContinuous"/>
    </xf>
    <xf numFmtId="0" fontId="11" fillId="0" borderId="10" xfId="0" applyFont="1" applyBorder="1" applyAlignment="1" applyProtection="1">
      <alignment horizontal="centerContinuous"/>
      <protection/>
    </xf>
    <xf numFmtId="0" fontId="11" fillId="0" borderId="4" xfId="0" applyFont="1" applyBorder="1" applyAlignment="1">
      <alignment horizontal="centerContinuous"/>
    </xf>
    <xf numFmtId="0" fontId="11" fillId="0" borderId="11" xfId="0" applyFont="1" applyBorder="1" applyAlignment="1" applyProtection="1">
      <alignment horizontal="centerContinuous"/>
      <protection/>
    </xf>
    <xf numFmtId="0" fontId="11" fillId="0" borderId="11" xfId="0" applyFont="1" applyBorder="1" applyAlignment="1">
      <alignment horizontal="centerContinuous"/>
    </xf>
    <xf numFmtId="0" fontId="11" fillId="0" borderId="12" xfId="0" applyFont="1" applyBorder="1" applyAlignment="1">
      <alignment horizontal="centerContinuous"/>
    </xf>
    <xf numFmtId="0" fontId="11" fillId="0" borderId="8" xfId="0" applyFont="1" applyBorder="1" applyAlignment="1" applyProtection="1">
      <alignment horizontal="center"/>
      <protection/>
    </xf>
    <xf numFmtId="0" fontId="11" fillId="0" borderId="5" xfId="0" applyFont="1" applyBorder="1" applyAlignment="1" applyProtection="1">
      <alignment horizontal="center" vertical="center"/>
      <protection/>
    </xf>
    <xf numFmtId="168" fontId="11" fillId="0" borderId="5" xfId="0" applyNumberFormat="1" applyFont="1" applyBorder="1" applyAlignment="1" applyProtection="1">
      <alignment vertical="center"/>
      <protection/>
    </xf>
    <xf numFmtId="37" fontId="11" fillId="0" borderId="5" xfId="0" applyNumberFormat="1" applyFont="1" applyBorder="1" applyAlignment="1" applyProtection="1" quotePrefix="1">
      <alignment horizontal="right" vertical="center"/>
      <protection/>
    </xf>
    <xf numFmtId="37" fontId="11" fillId="0" borderId="5" xfId="0" applyNumberFormat="1" applyFont="1" applyBorder="1" applyAlignment="1" applyProtection="1">
      <alignment vertical="center"/>
      <protection/>
    </xf>
    <xf numFmtId="0" fontId="11" fillId="0" borderId="3" xfId="0" applyFont="1" applyBorder="1" applyAlignment="1" applyProtection="1">
      <alignment horizontal="center" vertical="center"/>
      <protection/>
    </xf>
    <xf numFmtId="168" fontId="11" fillId="0" borderId="3" xfId="0" applyNumberFormat="1" applyFont="1" applyBorder="1" applyAlignment="1" applyProtection="1">
      <alignment vertical="center"/>
      <protection/>
    </xf>
    <xf numFmtId="37" fontId="11" fillId="0" borderId="3" xfId="0" applyNumberFormat="1" applyFont="1" applyBorder="1" applyAlignment="1" applyProtection="1">
      <alignment vertical="center"/>
      <protection/>
    </xf>
    <xf numFmtId="0" fontId="11" fillId="0" borderId="7" xfId="0" applyFont="1" applyBorder="1" applyAlignment="1" applyProtection="1">
      <alignment horizontal="center" vertical="center"/>
      <protection/>
    </xf>
    <xf numFmtId="0" fontId="12" fillId="0" borderId="0" xfId="0" applyFont="1" applyAlignment="1">
      <alignment horizontal="centerContinuous"/>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Fill="1" applyBorder="1" applyAlignment="1">
      <alignment horizontal="center" vertical="center"/>
    </xf>
    <xf numFmtId="3" fontId="11" fillId="0" borderId="13" xfId="15"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3" fontId="11" fillId="0" borderId="5" xfId="0" applyNumberFormat="1" applyFont="1" applyFill="1" applyBorder="1" applyAlignment="1" quotePrefix="1">
      <alignment horizontal="center" vertical="center"/>
    </xf>
    <xf numFmtId="3" fontId="11" fillId="0" borderId="5" xfId="15" applyNumberFormat="1" applyFont="1" applyFill="1" applyBorder="1" applyAlignment="1">
      <alignment horizontal="center" vertical="center"/>
    </xf>
    <xf numFmtId="0" fontId="11" fillId="0" borderId="5" xfId="0" applyFont="1" applyBorder="1" applyAlignment="1" applyProtection="1">
      <alignment vertical="center" wrapText="1"/>
      <protection/>
    </xf>
    <xf numFmtId="3" fontId="11" fillId="0" borderId="5" xfId="0" applyNumberFormat="1" applyFont="1" applyBorder="1" applyAlignment="1" applyProtection="1">
      <alignment vertical="center"/>
      <protection/>
    </xf>
    <xf numFmtId="168" fontId="11" fillId="0" borderId="8" xfId="0" applyNumberFormat="1" applyFont="1" applyBorder="1" applyAlignment="1" applyProtection="1">
      <alignment vertical="center"/>
      <protection/>
    </xf>
    <xf numFmtId="168" fontId="11" fillId="0" borderId="4" xfId="0" applyNumberFormat="1" applyFont="1" applyBorder="1" applyAlignment="1">
      <alignment horizontal="centerContinuous"/>
    </xf>
    <xf numFmtId="168" fontId="11" fillId="0" borderId="11" xfId="0" applyNumberFormat="1" applyFont="1" applyBorder="1" applyAlignment="1">
      <alignment horizontal="centerContinuous"/>
    </xf>
    <xf numFmtId="3" fontId="11" fillId="0" borderId="8" xfId="0" applyNumberFormat="1" applyFont="1" applyBorder="1" applyAlignment="1" applyProtection="1">
      <alignment horizontal="center"/>
      <protection/>
    </xf>
    <xf numFmtId="168" fontId="11" fillId="0" borderId="8" xfId="0" applyNumberFormat="1" applyFont="1" applyBorder="1" applyAlignment="1" applyProtection="1">
      <alignment horizontal="center"/>
      <protection/>
    </xf>
    <xf numFmtId="168" fontId="11" fillId="0" borderId="3" xfId="0" applyNumberFormat="1" applyFont="1" applyBorder="1" applyAlignment="1" applyProtection="1">
      <alignment horizontal="center"/>
      <protection/>
    </xf>
    <xf numFmtId="3" fontId="11" fillId="0" borderId="3" xfId="0" applyNumberFormat="1" applyFont="1" applyBorder="1" applyAlignment="1" applyProtection="1">
      <alignment horizontal="center"/>
      <protection/>
    </xf>
    <xf numFmtId="0" fontId="14" fillId="0" borderId="5" xfId="0" applyFont="1" applyBorder="1" applyAlignment="1" applyProtection="1">
      <alignment horizontal="left" vertical="center"/>
      <protection/>
    </xf>
    <xf numFmtId="168" fontId="11" fillId="0" borderId="6" xfId="0" applyNumberFormat="1" applyFont="1" applyBorder="1" applyAlignment="1">
      <alignment vertical="center"/>
    </xf>
    <xf numFmtId="168" fontId="11" fillId="0" borderId="5" xfId="0" applyNumberFormat="1" applyFont="1" applyBorder="1" applyAlignment="1">
      <alignment vertical="center"/>
    </xf>
    <xf numFmtId="0" fontId="11" fillId="0" borderId="5" xfId="0" applyFont="1" applyBorder="1" applyAlignment="1" applyProtection="1">
      <alignment vertical="center"/>
      <protection/>
    </xf>
    <xf numFmtId="168" fontId="11" fillId="0" borderId="6" xfId="0" applyNumberFormat="1" applyFont="1" applyBorder="1" applyAlignment="1" applyProtection="1">
      <alignment horizontal="right" vertical="center"/>
      <protection/>
    </xf>
    <xf numFmtId="168" fontId="11" fillId="0" borderId="6" xfId="0" applyNumberFormat="1" applyFont="1" applyBorder="1" applyAlignment="1">
      <alignment horizontal="right" vertical="center"/>
    </xf>
    <xf numFmtId="3" fontId="11" fillId="0" borderId="5" xfId="0" applyNumberFormat="1" applyFont="1" applyBorder="1" applyAlignment="1" applyProtection="1" quotePrefix="1">
      <alignment horizontal="right" vertical="center"/>
      <protection/>
    </xf>
    <xf numFmtId="3" fontId="11" fillId="0" borderId="6" xfId="0" applyNumberFormat="1" applyFont="1" applyBorder="1" applyAlignment="1" applyProtection="1" quotePrefix="1">
      <alignment vertical="center"/>
      <protection/>
    </xf>
    <xf numFmtId="3" fontId="11" fillId="0" borderId="3" xfId="0" applyNumberFormat="1" applyFont="1" applyBorder="1" applyAlignment="1" applyProtection="1">
      <alignment vertical="center"/>
      <protection/>
    </xf>
    <xf numFmtId="0" fontId="11" fillId="0" borderId="14" xfId="0" applyFont="1" applyBorder="1" applyAlignment="1" applyProtection="1">
      <alignment horizontal="center"/>
      <protection/>
    </xf>
    <xf numFmtId="3" fontId="11" fillId="0" borderId="0" xfId="0" applyNumberFormat="1" applyFont="1" applyBorder="1" applyAlignment="1" applyProtection="1">
      <alignment vertical="center"/>
      <protection/>
    </xf>
    <xf numFmtId="37" fontId="11" fillId="0" borderId="0" xfId="0" applyNumberFormat="1" applyFont="1" applyBorder="1" applyAlignment="1" applyProtection="1">
      <alignment vertical="center"/>
      <protection/>
    </xf>
    <xf numFmtId="37" fontId="11" fillId="0" borderId="0" xfId="0" applyNumberFormat="1" applyFont="1" applyBorder="1" applyAlignment="1" applyProtection="1" quotePrefix="1">
      <alignment horizontal="right" vertical="center"/>
      <protection/>
    </xf>
    <xf numFmtId="0" fontId="11" fillId="0" borderId="5" xfId="0" applyFont="1" applyBorder="1" applyAlignment="1" applyProtection="1">
      <alignment horizontal="left" vertical="center" wrapText="1"/>
      <protection/>
    </xf>
    <xf numFmtId="37" fontId="11" fillId="0" borderId="0" xfId="0" applyNumberFormat="1" applyFont="1" applyBorder="1" applyAlignment="1" applyProtection="1">
      <alignment horizontal="right" vertical="center"/>
      <protection/>
    </xf>
    <xf numFmtId="0" fontId="15" fillId="0" borderId="5" xfId="0" applyFont="1" applyBorder="1" applyAlignment="1" applyProtection="1">
      <alignment horizontal="left" vertical="center"/>
      <protection/>
    </xf>
    <xf numFmtId="3" fontId="11" fillId="0" borderId="11" xfId="0" applyNumberFormat="1" applyFont="1" applyBorder="1" applyAlignment="1" applyProtection="1">
      <alignment vertical="center"/>
      <protection/>
    </xf>
    <xf numFmtId="37" fontId="11" fillId="0" borderId="11" xfId="0" applyNumberFormat="1" applyFont="1" applyBorder="1" applyAlignment="1" applyProtection="1">
      <alignment vertical="center"/>
      <protection/>
    </xf>
    <xf numFmtId="0" fontId="11" fillId="0" borderId="5" xfId="0" applyFont="1" applyBorder="1" applyAlignment="1" applyProtection="1" quotePrefix="1">
      <alignment horizontal="left" vertical="center" wrapText="1"/>
      <protection/>
    </xf>
    <xf numFmtId="37" fontId="11" fillId="0" borderId="15" xfId="0" applyNumberFormat="1" applyFont="1" applyBorder="1" applyAlignment="1" applyProtection="1">
      <alignment vertical="center"/>
      <protection/>
    </xf>
    <xf numFmtId="0" fontId="15" fillId="0" borderId="5" xfId="0" applyFont="1" applyBorder="1" applyAlignment="1" applyProtection="1">
      <alignment vertical="center" wrapText="1"/>
      <protection/>
    </xf>
    <xf numFmtId="0" fontId="11" fillId="0" borderId="5" xfId="0" applyFont="1" applyBorder="1" applyAlignment="1" applyProtection="1">
      <alignment horizontal="left"/>
      <protection/>
    </xf>
    <xf numFmtId="3" fontId="11" fillId="0" borderId="6" xfId="0" applyNumberFormat="1" applyFont="1" applyBorder="1" applyAlignment="1" applyProtection="1">
      <alignment/>
      <protection/>
    </xf>
    <xf numFmtId="168" fontId="11" fillId="0" borderId="6" xfId="0" applyNumberFormat="1" applyFont="1" applyBorder="1" applyAlignment="1" applyProtection="1">
      <alignment/>
      <protection/>
    </xf>
    <xf numFmtId="168" fontId="11" fillId="0" borderId="5" xfId="0" applyNumberFormat="1" applyFont="1" applyBorder="1" applyAlignment="1" applyProtection="1">
      <alignment/>
      <protection/>
    </xf>
    <xf numFmtId="3" fontId="11" fillId="0" borderId="5" xfId="0" applyNumberFormat="1" applyFont="1" applyBorder="1" applyAlignment="1" applyProtection="1">
      <alignment/>
      <protection/>
    </xf>
    <xf numFmtId="177" fontId="11" fillId="0" borderId="6" xfId="0" applyNumberFormat="1" applyFont="1" applyBorder="1" applyAlignment="1" applyProtection="1">
      <alignment/>
      <protection/>
    </xf>
    <xf numFmtId="0" fontId="11" fillId="0" borderId="3" xfId="0" applyFont="1" applyBorder="1" applyAlignment="1" applyProtection="1">
      <alignment horizontal="left"/>
      <protection/>
    </xf>
    <xf numFmtId="3" fontId="11" fillId="0" borderId="4" xfId="0" applyNumberFormat="1" applyFont="1" applyBorder="1" applyAlignment="1" applyProtection="1">
      <alignment/>
      <protection/>
    </xf>
    <xf numFmtId="168" fontId="11" fillId="0" borderId="3" xfId="0" applyNumberFormat="1" applyFont="1" applyBorder="1" applyAlignment="1" applyProtection="1">
      <alignment/>
      <protection/>
    </xf>
    <xf numFmtId="3" fontId="11" fillId="0" borderId="3" xfId="0" applyNumberFormat="1" applyFont="1" applyBorder="1" applyAlignment="1" applyProtection="1">
      <alignment/>
      <protection/>
    </xf>
    <xf numFmtId="168" fontId="11" fillId="0" borderId="4" xfId="0" applyNumberFormat="1" applyFont="1" applyBorder="1" applyAlignment="1" applyProtection="1">
      <alignment/>
      <protection/>
    </xf>
    <xf numFmtId="0" fontId="11" fillId="0" borderId="14" xfId="0" applyFont="1" applyBorder="1" applyAlignment="1" applyProtection="1">
      <alignment horizontal="centerContinuous"/>
      <protection/>
    </xf>
    <xf numFmtId="0" fontId="11" fillId="0" borderId="8" xfId="0" applyFont="1" applyBorder="1" applyAlignment="1">
      <alignment horizontal="centerContinuous"/>
    </xf>
    <xf numFmtId="0" fontId="11" fillId="0" borderId="14" xfId="0" applyFont="1" applyBorder="1" applyAlignment="1">
      <alignment horizontal="centerContinuous"/>
    </xf>
    <xf numFmtId="0" fontId="11" fillId="0" borderId="7" xfId="0" applyFont="1" applyBorder="1" applyAlignment="1" applyProtection="1">
      <alignment vertical="center"/>
      <protection/>
    </xf>
    <xf numFmtId="3" fontId="11" fillId="0" borderId="8" xfId="0" applyNumberFormat="1" applyFont="1" applyBorder="1" applyAlignment="1" applyProtection="1">
      <alignment vertical="center"/>
      <protection/>
    </xf>
    <xf numFmtId="3" fontId="11" fillId="0" borderId="7" xfId="0" applyNumberFormat="1" applyFont="1" applyBorder="1" applyAlignment="1" applyProtection="1">
      <alignment vertical="center"/>
      <protection/>
    </xf>
    <xf numFmtId="0" fontId="11" fillId="0" borderId="10" xfId="0" applyFont="1" applyBorder="1" applyAlignment="1">
      <alignment horizontal="centerContinuous"/>
    </xf>
    <xf numFmtId="0" fontId="11" fillId="0" borderId="7" xfId="0" applyFont="1" applyBorder="1" applyAlignment="1">
      <alignment horizontal="center"/>
    </xf>
    <xf numFmtId="0" fontId="11" fillId="0" borderId="8" xfId="0" applyFont="1" applyBorder="1" applyAlignment="1">
      <alignment horizontal="center"/>
    </xf>
    <xf numFmtId="0" fontId="11" fillId="0" borderId="5" xfId="0" applyFont="1" applyBorder="1" applyAlignment="1" quotePrefix="1">
      <alignment horizontal="center" vertical="center"/>
    </xf>
    <xf numFmtId="3" fontId="11" fillId="0" borderId="4" xfId="0" applyNumberFormat="1" applyFont="1" applyBorder="1" applyAlignment="1">
      <alignment vertical="center"/>
    </xf>
    <xf numFmtId="168" fontId="11" fillId="0" borderId="4" xfId="0" applyNumberFormat="1" applyFont="1" applyBorder="1" applyAlignment="1">
      <alignment vertical="center"/>
    </xf>
    <xf numFmtId="168" fontId="11" fillId="0" borderId="3" xfId="0" applyNumberFormat="1" applyFont="1" applyBorder="1" applyAlignment="1">
      <alignment vertical="center"/>
    </xf>
    <xf numFmtId="0" fontId="11" fillId="0" borderId="7" xfId="0" applyFont="1" applyBorder="1" applyAlignment="1">
      <alignment vertical="center" wrapText="1"/>
    </xf>
    <xf numFmtId="0" fontId="11" fillId="0" borderId="8" xfId="0" applyFont="1" applyBorder="1" applyAlignment="1" quotePrefix="1">
      <alignment horizontal="center"/>
    </xf>
    <xf numFmtId="0" fontId="11" fillId="0" borderId="3" xfId="0" applyFont="1" applyBorder="1" applyAlignment="1" quotePrefix="1">
      <alignment horizontal="center"/>
    </xf>
    <xf numFmtId="37" fontId="11" fillId="0" borderId="5" xfId="0" applyNumberFormat="1" applyFont="1" applyBorder="1" applyAlignment="1">
      <alignment vertical="center"/>
    </xf>
    <xf numFmtId="37" fontId="11" fillId="0" borderId="3" xfId="0" applyNumberFormat="1" applyFont="1" applyBorder="1" applyAlignment="1">
      <alignment vertical="center"/>
    </xf>
    <xf numFmtId="0" fontId="11" fillId="0" borderId="11" xfId="0" applyFont="1" applyBorder="1" applyAlignment="1" applyProtection="1">
      <alignment horizontal="centerContinuous" wrapText="1"/>
      <protection/>
    </xf>
    <xf numFmtId="0" fontId="11" fillId="0" borderId="4" xfId="0" applyFont="1" applyBorder="1" applyAlignment="1">
      <alignment horizontal="centerContinuous" wrapText="1"/>
    </xf>
    <xf numFmtId="0" fontId="11" fillId="0" borderId="4" xfId="0" applyFont="1" applyBorder="1" applyAlignment="1" applyProtection="1" quotePrefix="1">
      <alignment horizontal="center"/>
      <protection/>
    </xf>
    <xf numFmtId="0" fontId="11" fillId="0" borderId="3" xfId="0" applyFont="1" applyBorder="1" applyAlignment="1" applyProtection="1">
      <alignment horizontal="center" vertical="center" wrapText="1"/>
      <protection/>
    </xf>
    <xf numFmtId="168" fontId="11" fillId="0" borderId="6" xfId="0" applyNumberFormat="1" applyFont="1" applyBorder="1" applyAlignment="1" applyProtection="1">
      <alignment horizontal="center" vertical="center"/>
      <protection/>
    </xf>
    <xf numFmtId="168" fontId="11" fillId="0" borderId="6" xfId="0" applyNumberFormat="1" applyFont="1" applyBorder="1" applyAlignment="1">
      <alignment horizontal="center" vertical="center"/>
    </xf>
    <xf numFmtId="168" fontId="11" fillId="0" borderId="5" xfId="0" applyNumberFormat="1" applyFont="1" applyBorder="1" applyAlignment="1">
      <alignment horizontal="center" vertical="center"/>
    </xf>
    <xf numFmtId="168" fontId="11" fillId="0" borderId="4" xfId="0" applyNumberFormat="1" applyFont="1" applyBorder="1" applyAlignment="1" applyProtection="1" quotePrefix="1">
      <alignment horizontal="center" vertical="center"/>
      <protection/>
    </xf>
    <xf numFmtId="168" fontId="11" fillId="0" borderId="3" xfId="0" applyNumberFormat="1" applyFont="1" applyBorder="1" applyAlignment="1" applyProtection="1" quotePrefix="1">
      <alignment horizontal="center" vertical="center"/>
      <protection/>
    </xf>
    <xf numFmtId="0" fontId="11" fillId="0" borderId="0" xfId="0" applyFont="1" applyAlignment="1" applyProtection="1">
      <alignment horizontal="centerContinuous" vertical="center"/>
      <protection/>
    </xf>
    <xf numFmtId="0" fontId="13" fillId="0" borderId="0" xfId="0" applyFont="1" applyAlignment="1">
      <alignment horizontal="centerContinuous" vertical="center"/>
    </xf>
    <xf numFmtId="0" fontId="11" fillId="0" borderId="4" xfId="0" applyFont="1" applyBorder="1" applyAlignment="1" applyProtection="1">
      <alignment horizontal="center" vertical="center"/>
      <protection/>
    </xf>
    <xf numFmtId="166" fontId="11" fillId="0" borderId="5" xfId="0" applyNumberFormat="1" applyFont="1" applyBorder="1" applyAlignment="1" applyProtection="1">
      <alignment horizontal="center" vertical="center"/>
      <protection/>
    </xf>
    <xf numFmtId="0" fontId="11" fillId="0" borderId="6" xfId="0" applyFont="1" applyBorder="1" applyAlignment="1" applyProtection="1">
      <alignment horizontal="center" vertical="center"/>
      <protection/>
    </xf>
    <xf numFmtId="166" fontId="11" fillId="0" borderId="5" xfId="0" applyNumberFormat="1" applyFont="1" applyFill="1" applyBorder="1" applyAlignment="1" applyProtection="1">
      <alignment horizontal="center" vertical="center"/>
      <protection/>
    </xf>
    <xf numFmtId="1" fontId="11" fillId="0" borderId="6" xfId="0" applyNumberFormat="1" applyFont="1" applyBorder="1" applyAlignment="1" applyProtection="1">
      <alignment horizontal="center" vertical="center"/>
      <protection/>
    </xf>
    <xf numFmtId="168" fontId="11" fillId="0" borderId="6" xfId="0" applyNumberFormat="1" applyFont="1" applyFill="1" applyBorder="1" applyAlignment="1" applyProtection="1">
      <alignment horizontal="center" vertical="center"/>
      <protection/>
    </xf>
    <xf numFmtId="166" fontId="11" fillId="0" borderId="6" xfId="0" applyNumberFormat="1" applyFont="1" applyFill="1" applyBorder="1" applyAlignment="1" applyProtection="1">
      <alignment horizontal="center" vertical="center"/>
      <protection/>
    </xf>
    <xf numFmtId="168" fontId="11" fillId="0" borderId="5" xfId="0" applyNumberFormat="1" applyFont="1" applyBorder="1" applyAlignment="1" applyProtection="1">
      <alignment horizontal="center" vertical="center"/>
      <protection/>
    </xf>
    <xf numFmtId="168" fontId="11" fillId="0" borderId="5" xfId="0" applyNumberFormat="1" applyFont="1" applyFill="1" applyBorder="1" applyAlignment="1" applyProtection="1">
      <alignment horizontal="center" vertical="center"/>
      <protection/>
    </xf>
    <xf numFmtId="166" fontId="11" fillId="0" borderId="6" xfId="0" applyNumberFormat="1" applyFont="1" applyBorder="1" applyAlignment="1" applyProtection="1">
      <alignment horizontal="center" vertical="center"/>
      <protection/>
    </xf>
    <xf numFmtId="168" fontId="11" fillId="0" borderId="5" xfId="0" applyNumberFormat="1" applyFont="1" applyBorder="1" applyAlignment="1" applyProtection="1" quotePrefix="1">
      <alignment horizontal="center" vertical="center"/>
      <protection/>
    </xf>
    <xf numFmtId="0" fontId="11" fillId="0" borderId="10" xfId="0" applyFont="1" applyBorder="1" applyAlignment="1" applyProtection="1">
      <alignment horizontal="centerContinuous" vertical="center"/>
      <protection/>
    </xf>
    <xf numFmtId="0" fontId="11" fillId="0" borderId="4" xfId="0" applyFont="1" applyBorder="1" applyAlignment="1">
      <alignment horizontal="centerContinuous" vertical="center"/>
    </xf>
    <xf numFmtId="0" fontId="11" fillId="0" borderId="11" xfId="0" applyFont="1" applyBorder="1" applyAlignment="1" applyProtection="1">
      <alignment horizontal="centerContinuous" vertical="center"/>
      <protection/>
    </xf>
    <xf numFmtId="2" fontId="11" fillId="0" borderId="3" xfId="0" applyNumberFormat="1" applyFont="1" applyBorder="1" applyAlignment="1" applyProtection="1">
      <alignment vertical="center"/>
      <protection/>
    </xf>
    <xf numFmtId="0" fontId="11" fillId="0" borderId="3" xfId="0" applyFont="1" applyBorder="1" applyAlignment="1">
      <alignment horizontal="left" vertical="center" indent="1"/>
    </xf>
    <xf numFmtId="37" fontId="11" fillId="0" borderId="4" xfId="0" applyNumberFormat="1" applyFont="1" applyBorder="1" applyAlignment="1">
      <alignment vertical="center"/>
    </xf>
    <xf numFmtId="166" fontId="11" fillId="0" borderId="4" xfId="0" applyNumberFormat="1" applyFont="1" applyBorder="1" applyAlignment="1">
      <alignment vertical="center"/>
    </xf>
    <xf numFmtId="37" fontId="11" fillId="0" borderId="4" xfId="0" applyNumberFormat="1" applyFont="1" applyFill="1" applyBorder="1" applyAlignment="1">
      <alignment vertical="center"/>
    </xf>
    <xf numFmtId="0" fontId="11" fillId="0" borderId="16" xfId="0" applyFont="1" applyBorder="1" applyAlignment="1" applyProtection="1">
      <alignment horizontal="centerContinuous"/>
      <protection/>
    </xf>
    <xf numFmtId="3" fontId="11" fillId="0" borderId="5" xfId="0" applyNumberFormat="1" applyFont="1" applyBorder="1" applyAlignment="1" applyProtection="1">
      <alignment horizontal="center" vertical="center"/>
      <protection/>
    </xf>
    <xf numFmtId="3" fontId="11" fillId="0" borderId="6" xfId="0" applyNumberFormat="1" applyFont="1" applyBorder="1" applyAlignment="1" applyProtection="1">
      <alignment horizontal="center" vertical="center"/>
      <protection/>
    </xf>
    <xf numFmtId="3" fontId="11" fillId="0" borderId="5" xfId="0" applyNumberFormat="1" applyFont="1" applyFill="1" applyBorder="1" applyAlignment="1" applyProtection="1">
      <alignment horizontal="center" vertical="center"/>
      <protection/>
    </xf>
    <xf numFmtId="1" fontId="11" fillId="0" borderId="5" xfId="0" applyNumberFormat="1" applyFont="1" applyBorder="1" applyAlignment="1" applyProtection="1">
      <alignment horizontal="center" vertical="center"/>
      <protection/>
    </xf>
    <xf numFmtId="3" fontId="11" fillId="0" borderId="6" xfId="0" applyNumberFormat="1" applyFont="1" applyFill="1" applyBorder="1" applyAlignment="1" applyProtection="1">
      <alignment horizontal="center" vertical="center"/>
      <protection/>
    </xf>
    <xf numFmtId="3" fontId="11" fillId="0" borderId="5" xfId="0" applyNumberFormat="1" applyFont="1" applyBorder="1" applyAlignment="1" applyProtection="1" quotePrefix="1">
      <alignment horizontal="center" vertical="center"/>
      <protection/>
    </xf>
    <xf numFmtId="3" fontId="11" fillId="0" borderId="6" xfId="0" applyNumberFormat="1" applyFont="1" applyBorder="1" applyAlignment="1">
      <alignment horizontal="center" vertical="center"/>
    </xf>
    <xf numFmtId="0" fontId="11" fillId="0" borderId="5" xfId="0" applyNumberFormat="1" applyFont="1" applyBorder="1" applyAlignment="1" applyProtection="1">
      <alignment horizontal="center" vertical="center"/>
      <protection/>
    </xf>
    <xf numFmtId="37" fontId="11" fillId="0" borderId="6" xfId="0" applyNumberFormat="1" applyFont="1" applyBorder="1" applyAlignment="1" applyProtection="1">
      <alignment vertical="center"/>
      <protection/>
    </xf>
    <xf numFmtId="37" fontId="11" fillId="0" borderId="6" xfId="0" applyNumberFormat="1" applyFont="1" applyBorder="1" applyAlignment="1">
      <alignment vertical="center"/>
    </xf>
    <xf numFmtId="37" fontId="11" fillId="0" borderId="4" xfId="0" applyNumberFormat="1" applyFont="1" applyBorder="1" applyAlignment="1" applyProtection="1">
      <alignment vertical="center"/>
      <protection/>
    </xf>
    <xf numFmtId="166" fontId="11" fillId="0" borderId="6" xfId="0" applyNumberFormat="1" applyFont="1" applyBorder="1" applyAlignment="1" applyProtection="1">
      <alignment vertical="center"/>
      <protection/>
    </xf>
    <xf numFmtId="166" fontId="11" fillId="0" borderId="4" xfId="0" applyNumberFormat="1" applyFont="1" applyBorder="1" applyAlignment="1" applyProtection="1">
      <alignment vertical="center"/>
      <protection/>
    </xf>
    <xf numFmtId="166" fontId="11" fillId="0" borderId="5" xfId="0" applyNumberFormat="1" applyFont="1" applyBorder="1" applyAlignment="1" applyProtection="1">
      <alignment vertical="center"/>
      <protection/>
    </xf>
    <xf numFmtId="166" fontId="11" fillId="0" borderId="3" xfId="0" applyNumberFormat="1" applyFont="1" applyBorder="1" applyAlignment="1" applyProtection="1">
      <alignment vertical="center"/>
      <protection/>
    </xf>
    <xf numFmtId="168" fontId="11" fillId="0" borderId="6" xfId="0" applyNumberFormat="1" applyFont="1" applyBorder="1" applyAlignment="1" applyProtection="1" quotePrefix="1">
      <alignment horizontal="right" vertical="center"/>
      <protection/>
    </xf>
    <xf numFmtId="37" fontId="11" fillId="0" borderId="6" xfId="0" applyNumberFormat="1" applyFont="1" applyBorder="1" applyAlignment="1" applyProtection="1" quotePrefix="1">
      <alignment horizontal="right" vertical="center"/>
      <protection/>
    </xf>
    <xf numFmtId="0" fontId="4" fillId="0" borderId="7" xfId="0" applyFont="1" applyBorder="1" applyAlignment="1">
      <alignment/>
    </xf>
    <xf numFmtId="0" fontId="4" fillId="0" borderId="7" xfId="0" applyFont="1" applyFill="1" applyBorder="1" applyAlignment="1">
      <alignment/>
    </xf>
    <xf numFmtId="37" fontId="11" fillId="0" borderId="13" xfId="0" applyNumberFormat="1" applyFont="1" applyBorder="1" applyAlignment="1" applyProtection="1" quotePrefix="1">
      <alignment horizontal="right" vertical="center"/>
      <protection/>
    </xf>
    <xf numFmtId="3" fontId="11" fillId="0" borderId="0" xfId="0" applyNumberFormat="1" applyFont="1" applyAlignment="1">
      <alignment/>
    </xf>
    <xf numFmtId="37" fontId="11" fillId="0" borderId="3" xfId="0" applyNumberFormat="1" applyFont="1" applyFill="1" applyBorder="1" applyAlignment="1">
      <alignment vertical="center"/>
    </xf>
    <xf numFmtId="0" fontId="11" fillId="0" borderId="0" xfId="0" applyFont="1" applyAlignment="1" applyProtection="1">
      <alignment/>
      <protection/>
    </xf>
    <xf numFmtId="0" fontId="12" fillId="0" borderId="0" xfId="0" applyFont="1" applyAlignment="1" applyProtection="1">
      <alignment/>
      <protection/>
    </xf>
    <xf numFmtId="0" fontId="11" fillId="0" borderId="0" xfId="0" applyFont="1" applyAlignment="1">
      <alignment/>
    </xf>
    <xf numFmtId="0" fontId="12" fillId="0" borderId="0" xfId="0" applyFont="1" applyAlignment="1">
      <alignment/>
    </xf>
    <xf numFmtId="168" fontId="11" fillId="0" borderId="15" xfId="0" applyNumberFormat="1" applyFont="1" applyBorder="1" applyAlignment="1" applyProtection="1">
      <alignment/>
      <protection/>
    </xf>
    <xf numFmtId="0" fontId="12" fillId="0" borderId="0" xfId="0" applyFont="1" applyAlignment="1" applyProtection="1">
      <alignment wrapText="1"/>
      <protection/>
    </xf>
    <xf numFmtId="0" fontId="12" fillId="0" borderId="0" xfId="0" applyFont="1" applyAlignment="1">
      <alignment wrapText="1"/>
    </xf>
    <xf numFmtId="37" fontId="11" fillId="0" borderId="5" xfId="0" applyNumberFormat="1" applyFont="1" applyBorder="1" applyAlignment="1">
      <alignment/>
    </xf>
    <xf numFmtId="168" fontId="11" fillId="0" borderId="7" xfId="0" applyNumberFormat="1" applyFont="1" applyBorder="1" applyAlignment="1" applyProtection="1" quotePrefix="1">
      <alignment horizontal="right" vertical="center"/>
      <protection/>
    </xf>
    <xf numFmtId="168" fontId="11" fillId="0" borderId="6" xfId="0" applyNumberFormat="1" applyFont="1" applyBorder="1" applyAlignment="1" quotePrefix="1">
      <alignment horizontal="right" vertical="center"/>
    </xf>
    <xf numFmtId="168" fontId="11" fillId="0" borderId="7" xfId="0" applyNumberFormat="1" applyFont="1" applyBorder="1" applyAlignment="1" quotePrefix="1">
      <alignment horizontal="right" vertical="center"/>
    </xf>
    <xf numFmtId="166" fontId="11" fillId="0" borderId="6" xfId="0" applyNumberFormat="1" applyFont="1" applyBorder="1" applyAlignment="1" applyProtection="1" quotePrefix="1">
      <alignment horizontal="right" vertical="center"/>
      <protection/>
    </xf>
    <xf numFmtId="168" fontId="11" fillId="0" borderId="7" xfId="0" applyNumberFormat="1" applyFont="1" applyBorder="1" applyAlignment="1" applyProtection="1" quotePrefix="1">
      <alignment horizontal="right"/>
      <protection/>
    </xf>
    <xf numFmtId="168" fontId="11" fillId="0" borderId="5" xfId="0" applyNumberFormat="1" applyFont="1" applyBorder="1" applyAlignment="1" applyProtection="1" quotePrefix="1">
      <alignment horizontal="right" vertical="center"/>
      <protection/>
    </xf>
    <xf numFmtId="165" fontId="12" fillId="0" borderId="0" xfId="0" applyNumberFormat="1" applyFont="1" applyAlignment="1" applyProtection="1">
      <alignment wrapText="1"/>
      <protection/>
    </xf>
    <xf numFmtId="165" fontId="11" fillId="0" borderId="0" xfId="0" applyNumberFormat="1" applyFont="1" applyAlignment="1" applyProtection="1">
      <alignment/>
      <protection/>
    </xf>
    <xf numFmtId="0" fontId="7" fillId="0" borderId="1" xfId="0" applyFont="1" applyBorder="1" applyAlignment="1">
      <alignment vertical="center" wrapText="1"/>
    </xf>
    <xf numFmtId="0" fontId="0" fillId="0" borderId="1" xfId="0" applyBorder="1" applyAlignment="1">
      <alignment vertical="center"/>
    </xf>
    <xf numFmtId="0" fontId="7" fillId="0" borderId="0" xfId="0" applyFont="1" applyAlignment="1">
      <alignment vertical="center" wrapText="1"/>
    </xf>
    <xf numFmtId="0" fontId="0" fillId="0" borderId="0" xfId="0" applyAlignment="1">
      <alignment vertical="center" wrapText="1"/>
    </xf>
    <xf numFmtId="0" fontId="11" fillId="0" borderId="15" xfId="0" applyFont="1" applyBorder="1" applyAlignment="1" applyProtection="1">
      <alignment horizontal="center" vertical="center"/>
      <protection/>
    </xf>
    <xf numFmtId="0" fontId="13" fillId="0" borderId="7" xfId="0" applyFont="1" applyBorder="1" applyAlignment="1">
      <alignment vertical="center"/>
    </xf>
    <xf numFmtId="0" fontId="11" fillId="0" borderId="15" xfId="0" applyFont="1" applyBorder="1" applyAlignment="1" applyProtection="1">
      <alignment horizontal="center" vertical="center" wrapText="1"/>
      <protection/>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0" xfId="0" applyFont="1" applyAlignment="1">
      <alignment/>
    </xf>
    <xf numFmtId="0" fontId="0" fillId="0" borderId="0" xfId="0" applyAlignment="1">
      <alignment/>
    </xf>
    <xf numFmtId="0" fontId="11" fillId="0" borderId="10" xfId="0" applyFont="1" applyBorder="1" applyAlignment="1" applyProtection="1">
      <alignment horizontal="center" vertical="center" wrapText="1"/>
      <protection/>
    </xf>
    <xf numFmtId="0" fontId="13" fillId="0" borderId="4" xfId="0" applyFont="1" applyBorder="1" applyAlignment="1">
      <alignment horizontal="center" vertical="center" wrapText="1"/>
    </xf>
    <xf numFmtId="1" fontId="11" fillId="0" borderId="10" xfId="0" applyNumberFormat="1" applyFont="1" applyBorder="1" applyAlignment="1">
      <alignment horizontal="center" vertical="center"/>
    </xf>
    <xf numFmtId="1" fontId="11" fillId="0" borderId="4" xfId="0" applyNumberFormat="1" applyFont="1" applyBorder="1" applyAlignment="1">
      <alignment horizontal="center" vertical="center"/>
    </xf>
    <xf numFmtId="0" fontId="12" fillId="0" borderId="0" xfId="0" applyFont="1" applyAlignment="1" applyProtection="1">
      <alignment horizontal="center" vertical="center" wrapText="1"/>
      <protection/>
    </xf>
    <xf numFmtId="0" fontId="13" fillId="0" borderId="0" xfId="0" applyFont="1" applyAlignment="1">
      <alignment horizontal="center" vertical="center" wrapText="1"/>
    </xf>
    <xf numFmtId="0" fontId="0" fillId="0" borderId="0" xfId="0" applyAlignment="1">
      <alignment vertical="center"/>
    </xf>
    <xf numFmtId="0" fontId="13" fillId="0" borderId="7" xfId="0" applyFont="1" applyBorder="1" applyAlignment="1">
      <alignment vertical="center" wrapText="1"/>
    </xf>
    <xf numFmtId="0" fontId="7" fillId="0" borderId="0" xfId="0" applyFont="1" applyAlignment="1" applyProtection="1">
      <alignment horizontal="left" vertical="center" wrapText="1"/>
      <protection/>
    </xf>
    <xf numFmtId="0" fontId="13" fillId="0" borderId="4" xfId="0" applyFont="1" applyBorder="1" applyAlignment="1">
      <alignment vertical="center" wrapText="1"/>
    </xf>
    <xf numFmtId="0" fontId="11" fillId="0" borderId="10" xfId="0" applyFont="1" applyBorder="1" applyAlignment="1" applyProtection="1">
      <alignment horizontal="center" vertical="center"/>
      <protection/>
    </xf>
    <xf numFmtId="0" fontId="13" fillId="0" borderId="4" xfId="0" applyFont="1" applyBorder="1" applyAlignment="1">
      <alignment vertical="center"/>
    </xf>
    <xf numFmtId="0" fontId="11" fillId="0" borderId="10" xfId="0" applyFont="1" applyBorder="1" applyAlignment="1" applyProtection="1" quotePrefix="1">
      <alignment horizontal="center" vertical="center"/>
      <protection/>
    </xf>
    <xf numFmtId="0" fontId="13" fillId="0" borderId="4" xfId="0" applyFont="1" applyBorder="1" applyAlignment="1">
      <alignment horizontal="center" vertical="center"/>
    </xf>
    <xf numFmtId="0" fontId="7" fillId="0" borderId="0" xfId="0" applyFont="1" applyAlignment="1" quotePrefix="1">
      <alignment vertical="center" wrapText="1"/>
    </xf>
    <xf numFmtId="0" fontId="11" fillId="0" borderId="15" xfId="0" applyFont="1" applyBorder="1" applyAlignment="1">
      <alignment horizontal="center" vertical="center" wrapText="1"/>
    </xf>
    <xf numFmtId="0" fontId="13" fillId="0" borderId="5" xfId="0" applyFont="1" applyBorder="1" applyAlignment="1">
      <alignment horizontal="center"/>
    </xf>
    <xf numFmtId="0" fontId="13" fillId="0" borderId="7" xfId="0" applyFont="1" applyBorder="1" applyAlignment="1">
      <alignment horizontal="center"/>
    </xf>
    <xf numFmtId="0" fontId="12" fillId="0" borderId="0" xfId="0" applyFont="1" applyBorder="1" applyAlignment="1" applyProtection="1">
      <alignment horizontal="center" vertical="center" wrapText="1"/>
      <protection/>
    </xf>
    <xf numFmtId="0" fontId="13" fillId="0" borderId="0" xfId="0" applyFont="1" applyBorder="1" applyAlignment="1">
      <alignment horizontal="center" vertical="center" wrapText="1"/>
    </xf>
    <xf numFmtId="0" fontId="11" fillId="0" borderId="0" xfId="0" applyFont="1" applyBorder="1" applyAlignment="1" applyProtection="1">
      <alignment horizontal="center" vertical="center" wrapText="1"/>
      <protection/>
    </xf>
    <xf numFmtId="0" fontId="7" fillId="0" borderId="0" xfId="0" applyFont="1" applyAlignment="1" applyProtection="1" quotePrefix="1">
      <alignment horizontal="left" vertical="center" wrapText="1"/>
      <protection/>
    </xf>
    <xf numFmtId="3" fontId="11" fillId="0" borderId="16" xfId="0" applyNumberFormat="1" applyFont="1" applyBorder="1" applyAlignment="1" applyProtection="1">
      <alignment horizontal="center" vertical="center"/>
      <protection/>
    </xf>
    <xf numFmtId="0" fontId="13" fillId="0" borderId="2" xfId="0" applyFont="1" applyBorder="1" applyAlignment="1">
      <alignment horizontal="center" vertical="center"/>
    </xf>
    <xf numFmtId="3" fontId="11" fillId="0" borderId="17" xfId="0" applyNumberFormat="1" applyFont="1" applyBorder="1" applyAlignment="1" applyProtection="1">
      <alignment horizontal="center" vertical="center"/>
      <protection/>
    </xf>
    <xf numFmtId="0" fontId="13" fillId="0" borderId="8" xfId="0" applyFont="1" applyBorder="1" applyAlignment="1">
      <alignment horizontal="center" vertical="center"/>
    </xf>
    <xf numFmtId="3" fontId="11" fillId="0" borderId="1" xfId="0" applyNumberFormat="1" applyFont="1" applyBorder="1" applyAlignment="1" applyProtection="1">
      <alignment horizontal="center" vertical="center"/>
      <protection/>
    </xf>
    <xf numFmtId="3" fontId="11" fillId="0" borderId="14" xfId="0" applyNumberFormat="1" applyFont="1" applyBorder="1" applyAlignment="1" applyProtection="1">
      <alignment horizontal="center" vertical="center"/>
      <protection/>
    </xf>
    <xf numFmtId="3" fontId="11"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0" fontId="13" fillId="0" borderId="5" xfId="0" applyFont="1" applyBorder="1" applyAlignment="1">
      <alignment/>
    </xf>
    <xf numFmtId="0" fontId="13" fillId="0" borderId="7" xfId="0" applyFont="1" applyBorder="1" applyAlignment="1">
      <alignment/>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7" fillId="0" borderId="0" xfId="0" applyFont="1" applyAlignment="1">
      <alignment vertical="center"/>
    </xf>
    <xf numFmtId="0" fontId="11" fillId="0" borderId="10" xfId="0" applyFont="1" applyBorder="1" applyAlignment="1" applyProtection="1">
      <alignment/>
      <protection/>
    </xf>
    <xf numFmtId="0" fontId="13" fillId="0" borderId="4" xfId="0" applyFont="1" applyBorder="1" applyAlignment="1">
      <alignment/>
    </xf>
    <xf numFmtId="0" fontId="0" fillId="0" borderId="1" xfId="0" applyBorder="1" applyAlignment="1">
      <alignment vertical="center" wrapText="1"/>
    </xf>
    <xf numFmtId="3" fontId="11" fillId="0" borderId="10" xfId="0" applyNumberFormat="1" applyFont="1" applyBorder="1" applyAlignment="1" applyProtection="1">
      <alignment horizontal="center" vertical="center"/>
      <protection/>
    </xf>
    <xf numFmtId="3" fontId="11" fillId="0" borderId="11" xfId="0" applyNumberFormat="1" applyFont="1" applyBorder="1" applyAlignment="1" applyProtection="1">
      <alignment horizontal="center" vertical="center"/>
      <protection/>
    </xf>
    <xf numFmtId="3" fontId="11" fillId="0" borderId="3" xfId="0" applyNumberFormat="1" applyFont="1" applyBorder="1" applyAlignment="1" applyProtection="1">
      <alignment horizontal="center" vertical="center"/>
      <protection/>
    </xf>
    <xf numFmtId="0" fontId="13" fillId="0" borderId="3" xfId="0" applyFont="1" applyBorder="1" applyAlignment="1">
      <alignment horizontal="center" vertical="center"/>
    </xf>
    <xf numFmtId="0" fontId="11" fillId="0" borderId="10" xfId="0" applyFont="1" applyBorder="1" applyAlignment="1">
      <alignment horizontal="center" vertical="center"/>
    </xf>
    <xf numFmtId="0" fontId="6"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26" customWidth="1"/>
    <col min="2" max="16384" width="9.33203125" style="26" customWidth="1"/>
  </cols>
  <sheetData>
    <row r="1" ht="15">
      <c r="A1" s="27" t="s">
        <v>307</v>
      </c>
    </row>
    <row r="2" spans="1:5" ht="15.75">
      <c r="A2" s="195" t="s">
        <v>308</v>
      </c>
      <c r="B2" s="27"/>
      <c r="C2" s="27"/>
      <c r="D2" s="27"/>
      <c r="E2" s="27"/>
    </row>
    <row r="3" spans="1:11" ht="15.75">
      <c r="A3" s="193" t="s">
        <v>309</v>
      </c>
      <c r="B3" s="192"/>
      <c r="C3" s="192"/>
      <c r="D3" s="192"/>
      <c r="E3" s="192"/>
      <c r="F3" s="192"/>
      <c r="G3" s="192"/>
      <c r="H3" s="192"/>
      <c r="I3" s="192"/>
      <c r="J3" s="192"/>
      <c r="K3" s="192"/>
    </row>
    <row r="4" spans="1:5" ht="15.75">
      <c r="A4" s="195" t="s">
        <v>310</v>
      </c>
      <c r="B4" s="27"/>
      <c r="C4" s="27"/>
      <c r="D4" s="27"/>
      <c r="E4" s="27"/>
    </row>
    <row r="5" spans="1:8" ht="15.75">
      <c r="A5" s="193" t="s">
        <v>311</v>
      </c>
      <c r="B5" s="192"/>
      <c r="C5" s="192"/>
      <c r="D5" s="192"/>
      <c r="E5" s="192"/>
      <c r="F5" s="192"/>
      <c r="G5" s="192"/>
      <c r="H5" s="192"/>
    </row>
    <row r="6" spans="1:7" ht="45.75">
      <c r="A6" s="198" t="s">
        <v>312</v>
      </c>
      <c r="B6" s="194"/>
      <c r="C6" s="194"/>
      <c r="D6" s="194"/>
      <c r="E6" s="194"/>
      <c r="F6" s="194"/>
      <c r="G6" s="194"/>
    </row>
    <row r="7" spans="1:11" ht="34.5" customHeight="1">
      <c r="A7" s="197" t="s">
        <v>313</v>
      </c>
      <c r="B7" s="192"/>
      <c r="C7" s="192"/>
      <c r="D7" s="192"/>
      <c r="E7" s="192"/>
      <c r="F7" s="192"/>
      <c r="G7" s="192"/>
      <c r="H7" s="192"/>
      <c r="I7" s="192"/>
      <c r="J7" s="192"/>
      <c r="K7" s="192"/>
    </row>
    <row r="8" spans="1:11" ht="15.75">
      <c r="A8" s="193" t="s">
        <v>314</v>
      </c>
      <c r="B8" s="192"/>
      <c r="C8" s="192"/>
      <c r="D8" s="192"/>
      <c r="E8" s="192"/>
      <c r="F8" s="192"/>
      <c r="G8" s="192"/>
      <c r="H8" s="192"/>
      <c r="I8" s="192"/>
      <c r="J8" s="192"/>
      <c r="K8" s="192"/>
    </row>
    <row r="9" spans="1:11" ht="32.25" customHeight="1">
      <c r="A9" s="198" t="s">
        <v>315</v>
      </c>
      <c r="B9" s="194"/>
      <c r="C9" s="194"/>
      <c r="D9" s="194"/>
      <c r="E9" s="194"/>
      <c r="F9" s="194"/>
      <c r="G9" s="194"/>
      <c r="H9" s="194"/>
      <c r="I9" s="194"/>
      <c r="J9" s="194"/>
      <c r="K9" s="194"/>
    </row>
    <row r="10" spans="1:11" ht="15.75">
      <c r="A10" s="193" t="s">
        <v>316</v>
      </c>
      <c r="B10" s="192"/>
      <c r="C10" s="192"/>
      <c r="D10" s="192"/>
      <c r="E10" s="192"/>
      <c r="F10" s="192"/>
      <c r="G10" s="194"/>
      <c r="H10" s="194"/>
      <c r="I10" s="194"/>
      <c r="J10" s="194"/>
      <c r="K10" s="194"/>
    </row>
    <row r="11" spans="1:17" ht="34.5" customHeight="1">
      <c r="A11" s="206" t="s">
        <v>317</v>
      </c>
      <c r="B11" s="207"/>
      <c r="C11" s="207"/>
      <c r="D11" s="207"/>
      <c r="E11" s="207"/>
      <c r="F11" s="207"/>
      <c r="G11" s="207"/>
      <c r="H11" s="207"/>
      <c r="I11" s="207"/>
      <c r="J11" s="207"/>
      <c r="K11" s="207"/>
      <c r="L11" s="192"/>
      <c r="M11" s="192"/>
      <c r="N11" s="192"/>
      <c r="O11" s="192"/>
      <c r="P11" s="192"/>
      <c r="Q11" s="192"/>
    </row>
    <row r="12" spans="1:11" ht="34.5" customHeight="1">
      <c r="A12" s="198" t="s">
        <v>318</v>
      </c>
      <c r="B12" s="194"/>
      <c r="C12" s="194"/>
      <c r="D12" s="194"/>
      <c r="E12" s="194"/>
      <c r="F12" s="194"/>
      <c r="G12" s="194"/>
      <c r="H12" s="194"/>
      <c r="I12" s="194"/>
      <c r="J12" s="194"/>
      <c r="K12" s="194"/>
    </row>
    <row r="13" spans="1:11" ht="34.5" customHeight="1">
      <c r="A13" s="198" t="s">
        <v>319</v>
      </c>
      <c r="B13" s="194"/>
      <c r="C13" s="194"/>
      <c r="D13" s="194"/>
      <c r="E13" s="194"/>
      <c r="F13" s="194"/>
      <c r="G13" s="194"/>
      <c r="H13" s="194"/>
      <c r="I13" s="194"/>
      <c r="J13" s="194"/>
      <c r="K13" s="194"/>
    </row>
    <row r="14" spans="1:11" ht="30.75">
      <c r="A14" s="198" t="s">
        <v>320</v>
      </c>
      <c r="B14" s="194"/>
      <c r="C14" s="194"/>
      <c r="D14" s="194"/>
      <c r="E14" s="194"/>
      <c r="F14" s="194"/>
      <c r="G14" s="194"/>
      <c r="H14" s="194"/>
      <c r="I14" s="194"/>
      <c r="J14" s="194"/>
      <c r="K14" s="194"/>
    </row>
    <row r="15" spans="1:11" ht="30.75">
      <c r="A15" s="198" t="s">
        <v>321</v>
      </c>
      <c r="B15" s="194"/>
      <c r="C15" s="194"/>
      <c r="D15" s="194"/>
      <c r="E15" s="194"/>
      <c r="F15" s="194"/>
      <c r="G15" s="194"/>
      <c r="H15" s="194"/>
      <c r="I15" s="194"/>
      <c r="J15" s="194"/>
      <c r="K15" s="194"/>
    </row>
    <row r="16" spans="1:11" ht="33.75" customHeight="1">
      <c r="A16" s="198" t="s">
        <v>322</v>
      </c>
      <c r="B16" s="194"/>
      <c r="C16" s="194"/>
      <c r="D16" s="194"/>
      <c r="E16" s="194"/>
      <c r="F16" s="194"/>
      <c r="G16" s="194"/>
      <c r="H16" s="194"/>
      <c r="I16" s="194"/>
      <c r="J16" s="194"/>
      <c r="K16" s="194"/>
    </row>
    <row r="17" spans="1:11" ht="19.5" customHeight="1">
      <c r="A17" s="198" t="s">
        <v>323</v>
      </c>
      <c r="B17" s="194"/>
      <c r="C17" s="194"/>
      <c r="D17" s="194"/>
      <c r="E17" s="194"/>
      <c r="F17" s="194"/>
      <c r="G17" s="194"/>
      <c r="H17" s="194"/>
      <c r="I17" s="194"/>
      <c r="J17" s="194"/>
      <c r="K17" s="194"/>
    </row>
    <row r="18" spans="1:11" ht="30.75" customHeight="1">
      <c r="A18" s="198" t="s">
        <v>324</v>
      </c>
      <c r="B18" s="194"/>
      <c r="C18" s="194"/>
      <c r="D18" s="194"/>
      <c r="E18" s="194"/>
      <c r="F18" s="194"/>
      <c r="G18" s="194"/>
      <c r="H18" s="194"/>
      <c r="I18" s="194"/>
      <c r="J18" s="194"/>
      <c r="K18" s="194"/>
    </row>
    <row r="19" spans="1:11" ht="15">
      <c r="A19" s="194"/>
      <c r="B19" s="194"/>
      <c r="C19" s="194"/>
      <c r="D19" s="194"/>
      <c r="E19" s="194"/>
      <c r="F19" s="194"/>
      <c r="G19" s="194"/>
      <c r="H19" s="194"/>
      <c r="I19" s="194"/>
      <c r="J19" s="194"/>
      <c r="K19" s="194"/>
    </row>
    <row r="20" spans="1:9" ht="15">
      <c r="A20" s="194"/>
      <c r="B20" s="194"/>
      <c r="C20" s="194"/>
      <c r="D20" s="194"/>
      <c r="E20" s="194"/>
      <c r="F20" s="194"/>
      <c r="G20" s="194"/>
      <c r="H20" s="194"/>
      <c r="I20" s="194"/>
    </row>
    <row r="21" spans="1:9" ht="15">
      <c r="A21" s="194"/>
      <c r="B21" s="194"/>
      <c r="C21" s="194"/>
      <c r="D21" s="194"/>
      <c r="E21" s="194"/>
      <c r="F21" s="194"/>
      <c r="G21" s="194"/>
      <c r="H21" s="194"/>
      <c r="I21" s="194"/>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24"/>
  <sheetViews>
    <sheetView workbookViewId="0" topLeftCell="A1">
      <selection activeCell="A1" sqref="A1"/>
    </sheetView>
  </sheetViews>
  <sheetFormatPr defaultColWidth="9.33203125" defaultRowHeight="12.75"/>
  <cols>
    <col min="1" max="1" width="18.66015625" style="1" customWidth="1"/>
    <col min="2" max="2" width="11.16015625" style="1" bestFit="1" customWidth="1"/>
    <col min="3" max="3" width="7.83203125" style="1" customWidth="1"/>
    <col min="4" max="4" width="11.16015625" style="1" bestFit="1" customWidth="1"/>
    <col min="5" max="5" width="7.83203125" style="1" customWidth="1"/>
    <col min="6" max="6" width="10.66015625" style="1" bestFit="1" customWidth="1"/>
    <col min="7" max="7" width="7.83203125" style="1" customWidth="1"/>
    <col min="8" max="8" width="10.66015625" style="1" bestFit="1" customWidth="1"/>
    <col min="9" max="9" width="8.5" style="1" customWidth="1"/>
    <col min="10" max="10" width="10.66015625" style="1" bestFit="1" customWidth="1"/>
    <col min="11" max="11" width="7.83203125" style="1" customWidth="1"/>
    <col min="12" max="12" width="10.66015625" style="1" bestFit="1" customWidth="1"/>
    <col min="13" max="13" width="8.16015625" style="1" customWidth="1"/>
    <col min="14" max="14" width="10.66015625" style="1" bestFit="1" customWidth="1"/>
    <col min="15" max="15" width="8.83203125" style="1" customWidth="1"/>
    <col min="16" max="16" width="10.66015625" style="1" bestFit="1" customWidth="1"/>
    <col min="17" max="17" width="8.16015625" style="1" customWidth="1"/>
    <col min="18" max="18" width="9.66015625" style="1" customWidth="1"/>
    <col min="19" max="19" width="10" style="1" customWidth="1"/>
    <col min="20" max="16384" width="9.33203125" style="1" customWidth="1"/>
  </cols>
  <sheetData>
    <row r="2" spans="1:17" ht="15">
      <c r="A2" s="28" t="s">
        <v>218</v>
      </c>
      <c r="B2" s="29"/>
      <c r="C2" s="29"/>
      <c r="D2" s="29"/>
      <c r="E2" s="29"/>
      <c r="F2" s="29"/>
      <c r="G2" s="29"/>
      <c r="H2" s="29"/>
      <c r="I2" s="29"/>
      <c r="J2" s="29"/>
      <c r="K2" s="29"/>
      <c r="L2" s="29"/>
      <c r="M2" s="29"/>
      <c r="N2" s="29"/>
      <c r="O2" s="29"/>
      <c r="P2" s="29"/>
      <c r="Q2" s="29"/>
    </row>
    <row r="3" spans="1:17" ht="15" customHeight="1">
      <c r="A3" s="237" t="s">
        <v>286</v>
      </c>
      <c r="B3" s="238"/>
      <c r="C3" s="238"/>
      <c r="D3" s="238"/>
      <c r="E3" s="238"/>
      <c r="F3" s="238"/>
      <c r="G3" s="238"/>
      <c r="H3" s="238"/>
      <c r="I3" s="238"/>
      <c r="J3" s="238"/>
      <c r="K3" s="238"/>
      <c r="L3" s="238"/>
      <c r="M3" s="238"/>
      <c r="N3" s="238"/>
      <c r="O3" s="238"/>
      <c r="P3" s="238"/>
      <c r="Q3" s="238"/>
    </row>
    <row r="4" spans="1:17" ht="15" customHeight="1">
      <c r="A4" s="239" t="s">
        <v>294</v>
      </c>
      <c r="B4" s="238"/>
      <c r="C4" s="238"/>
      <c r="D4" s="238"/>
      <c r="E4" s="238"/>
      <c r="F4" s="238"/>
      <c r="G4" s="238"/>
      <c r="H4" s="238"/>
      <c r="I4" s="238"/>
      <c r="J4" s="238"/>
      <c r="K4" s="238"/>
      <c r="L4" s="238"/>
      <c r="M4" s="238"/>
      <c r="N4" s="238"/>
      <c r="O4" s="238"/>
      <c r="P4" s="238"/>
      <c r="Q4" s="238"/>
    </row>
    <row r="5" spans="1:17" ht="21" customHeight="1">
      <c r="A5" s="214" t="s">
        <v>277</v>
      </c>
      <c r="B5" s="58" t="s">
        <v>45</v>
      </c>
      <c r="C5" s="59"/>
      <c r="D5" s="59"/>
      <c r="E5" s="59"/>
      <c r="F5" s="59"/>
      <c r="G5" s="59"/>
      <c r="H5" s="59"/>
      <c r="I5" s="59"/>
      <c r="J5" s="59"/>
      <c r="K5" s="60"/>
      <c r="L5" s="59"/>
      <c r="M5" s="57"/>
      <c r="N5" s="58" t="s">
        <v>46</v>
      </c>
      <c r="O5" s="59"/>
      <c r="P5" s="59"/>
      <c r="Q5" s="57"/>
    </row>
    <row r="6" spans="1:19" ht="17.25" customHeight="1">
      <c r="A6" s="215"/>
      <c r="B6" s="121" t="s">
        <v>219</v>
      </c>
      <c r="C6" s="122"/>
      <c r="D6" s="121" t="s">
        <v>49</v>
      </c>
      <c r="E6" s="122"/>
      <c r="F6" s="121" t="s">
        <v>50</v>
      </c>
      <c r="G6" s="122"/>
      <c r="H6" s="121" t="s">
        <v>51</v>
      </c>
      <c r="I6" s="122"/>
      <c r="J6" s="121" t="s">
        <v>52</v>
      </c>
      <c r="K6" s="57"/>
      <c r="L6" s="123" t="s">
        <v>57</v>
      </c>
      <c r="M6" s="122"/>
      <c r="N6" s="121" t="s">
        <v>54</v>
      </c>
      <c r="O6" s="122"/>
      <c r="P6" s="121" t="s">
        <v>55</v>
      </c>
      <c r="Q6" s="122"/>
      <c r="R6"/>
      <c r="S6"/>
    </row>
    <row r="7" spans="1:19" ht="22.5" customHeight="1">
      <c r="A7" s="216"/>
      <c r="B7" s="61" t="s">
        <v>23</v>
      </c>
      <c r="C7" s="61" t="s">
        <v>56</v>
      </c>
      <c r="D7" s="61" t="s">
        <v>23</v>
      </c>
      <c r="E7" s="61" t="s">
        <v>56</v>
      </c>
      <c r="F7" s="61" t="s">
        <v>23</v>
      </c>
      <c r="G7" s="61" t="s">
        <v>56</v>
      </c>
      <c r="H7" s="61" t="s">
        <v>23</v>
      </c>
      <c r="I7" s="61" t="s">
        <v>56</v>
      </c>
      <c r="J7" s="61" t="s">
        <v>23</v>
      </c>
      <c r="K7" s="33" t="s">
        <v>56</v>
      </c>
      <c r="L7" s="33" t="s">
        <v>23</v>
      </c>
      <c r="M7" s="61" t="s">
        <v>56</v>
      </c>
      <c r="N7" s="61" t="s">
        <v>23</v>
      </c>
      <c r="O7" s="61" t="s">
        <v>56</v>
      </c>
      <c r="P7" s="61" t="s">
        <v>23</v>
      </c>
      <c r="Q7" s="61" t="s">
        <v>56</v>
      </c>
      <c r="R7"/>
      <c r="S7"/>
    </row>
    <row r="8" spans="1:19" ht="21" customHeight="1">
      <c r="A8" s="38" t="s">
        <v>124</v>
      </c>
      <c r="B8" s="39">
        <v>99210</v>
      </c>
      <c r="C8" s="40">
        <v>77.80078106620242</v>
      </c>
      <c r="D8" s="39">
        <v>80538</v>
      </c>
      <c r="E8" s="40">
        <v>81.25548594085778</v>
      </c>
      <c r="F8" s="39">
        <v>14153</v>
      </c>
      <c r="G8" s="40">
        <v>63.28191370444891</v>
      </c>
      <c r="H8" s="39">
        <v>545</v>
      </c>
      <c r="I8" s="40">
        <v>74.55540355677155</v>
      </c>
      <c r="J8" s="39">
        <v>3478</v>
      </c>
      <c r="K8" s="63">
        <v>79.40639269406392</v>
      </c>
      <c r="L8" s="81">
        <v>247</v>
      </c>
      <c r="M8" s="40">
        <v>70.57142857142857</v>
      </c>
      <c r="N8" s="39">
        <v>3007</v>
      </c>
      <c r="O8" s="40">
        <v>78.42983828899321</v>
      </c>
      <c r="P8" s="39">
        <v>5894</v>
      </c>
      <c r="Q8" s="40">
        <v>70.20009528346833</v>
      </c>
      <c r="R8"/>
      <c r="S8"/>
    </row>
    <row r="9" spans="1:19" ht="21" customHeight="1">
      <c r="A9" s="38" t="s">
        <v>125</v>
      </c>
      <c r="B9" s="39">
        <v>18590</v>
      </c>
      <c r="C9" s="40">
        <v>14.578334039116047</v>
      </c>
      <c r="D9" s="39">
        <v>12602</v>
      </c>
      <c r="E9" s="40">
        <v>12.714266977410535</v>
      </c>
      <c r="F9" s="39">
        <v>5149</v>
      </c>
      <c r="G9" s="40">
        <v>23.022579923988378</v>
      </c>
      <c r="H9" s="39">
        <v>137</v>
      </c>
      <c r="I9" s="40">
        <v>18.741450068399455</v>
      </c>
      <c r="J9" s="39">
        <v>548</v>
      </c>
      <c r="K9" s="63">
        <v>12.511415525114156</v>
      </c>
      <c r="L9" s="81">
        <v>73</v>
      </c>
      <c r="M9" s="40">
        <v>20.857142857142858</v>
      </c>
      <c r="N9" s="39">
        <v>445</v>
      </c>
      <c r="O9" s="40">
        <v>11.606677099634846</v>
      </c>
      <c r="P9" s="39">
        <v>1722</v>
      </c>
      <c r="Q9" s="40">
        <v>20.50976655550262</v>
      </c>
      <c r="R9"/>
      <c r="S9"/>
    </row>
    <row r="10" spans="1:19" ht="21" customHeight="1">
      <c r="A10" s="38" t="s">
        <v>126</v>
      </c>
      <c r="B10" s="39">
        <v>9058</v>
      </c>
      <c r="C10" s="40">
        <v>7.1033109051271195</v>
      </c>
      <c r="D10" s="39">
        <v>5479</v>
      </c>
      <c r="E10" s="40">
        <v>5.527810567309341</v>
      </c>
      <c r="F10" s="39">
        <v>2946</v>
      </c>
      <c r="G10" s="40">
        <v>13.172367538564721</v>
      </c>
      <c r="H10" s="39">
        <v>47</v>
      </c>
      <c r="I10" s="40">
        <v>6.429548563611491</v>
      </c>
      <c r="J10" s="39">
        <v>337</v>
      </c>
      <c r="K10" s="63">
        <v>7.694063926940639</v>
      </c>
      <c r="L10" s="81">
        <v>29</v>
      </c>
      <c r="M10" s="40">
        <v>8.285714285714285</v>
      </c>
      <c r="N10" s="39">
        <v>374</v>
      </c>
      <c r="O10" s="40">
        <v>9.754825247782994</v>
      </c>
      <c r="P10" s="39">
        <v>711</v>
      </c>
      <c r="Q10" s="40">
        <v>8.468318246784182</v>
      </c>
      <c r="R10"/>
      <c r="S10"/>
    </row>
    <row r="11" spans="1:19" ht="21" customHeight="1">
      <c r="A11" s="124" t="s">
        <v>58</v>
      </c>
      <c r="B11" s="125">
        <v>660</v>
      </c>
      <c r="C11" s="82">
        <v>0.5175739895544158</v>
      </c>
      <c r="D11" s="125">
        <v>498</v>
      </c>
      <c r="E11" s="82">
        <v>0.5024365144223494</v>
      </c>
      <c r="F11" s="125">
        <v>117</v>
      </c>
      <c r="G11" s="82">
        <v>0.5231388329979879</v>
      </c>
      <c r="H11" s="125">
        <v>2</v>
      </c>
      <c r="I11" s="185" t="s">
        <v>98</v>
      </c>
      <c r="J11" s="125">
        <v>17</v>
      </c>
      <c r="K11" s="51">
        <v>0.3881278538812785</v>
      </c>
      <c r="L11" s="49">
        <v>1</v>
      </c>
      <c r="M11" s="185" t="s">
        <v>98</v>
      </c>
      <c r="N11" s="125">
        <v>8</v>
      </c>
      <c r="O11" s="82">
        <v>0.20865936358894105</v>
      </c>
      <c r="P11" s="125">
        <v>69</v>
      </c>
      <c r="Q11" s="82">
        <v>0.8218199142448784</v>
      </c>
      <c r="R11"/>
      <c r="S11"/>
    </row>
    <row r="12" spans="1:19" ht="21" customHeight="1">
      <c r="A12" s="35" t="s">
        <v>88</v>
      </c>
      <c r="B12" s="125">
        <v>127518</v>
      </c>
      <c r="C12" s="82">
        <v>100</v>
      </c>
      <c r="D12" s="125">
        <v>99117</v>
      </c>
      <c r="E12" s="82">
        <v>100</v>
      </c>
      <c r="F12" s="125">
        <v>22365</v>
      </c>
      <c r="G12" s="82">
        <v>100</v>
      </c>
      <c r="H12" s="125">
        <v>731</v>
      </c>
      <c r="I12" s="67">
        <v>100</v>
      </c>
      <c r="J12" s="125">
        <v>4380</v>
      </c>
      <c r="K12" s="51">
        <v>100</v>
      </c>
      <c r="L12" s="126">
        <v>350</v>
      </c>
      <c r="M12" s="67">
        <v>100</v>
      </c>
      <c r="N12" s="125">
        <v>3834</v>
      </c>
      <c r="O12" s="82">
        <v>100</v>
      </c>
      <c r="P12" s="125">
        <v>8396</v>
      </c>
      <c r="Q12" s="82">
        <v>100</v>
      </c>
      <c r="R12"/>
      <c r="S12"/>
    </row>
    <row r="13" spans="1:17" ht="31.5" customHeight="1">
      <c r="A13" s="233" t="s">
        <v>232</v>
      </c>
      <c r="B13" s="211"/>
      <c r="C13" s="211"/>
      <c r="D13" s="211"/>
      <c r="E13" s="211"/>
      <c r="F13" s="211"/>
      <c r="G13" s="211"/>
      <c r="H13" s="211"/>
      <c r="I13" s="211"/>
      <c r="J13" s="211"/>
      <c r="K13" s="211"/>
      <c r="L13" s="211"/>
      <c r="M13" s="211"/>
      <c r="N13" s="211"/>
      <c r="O13" s="211"/>
      <c r="P13" s="211"/>
      <c r="Q13" s="211"/>
    </row>
    <row r="14" spans="1:17" ht="25.5" customHeight="1">
      <c r="A14" s="210" t="s">
        <v>231</v>
      </c>
      <c r="B14" s="211"/>
      <c r="C14" s="211"/>
      <c r="D14" s="211"/>
      <c r="E14" s="211"/>
      <c r="F14" s="211"/>
      <c r="G14" s="211"/>
      <c r="H14" s="211"/>
      <c r="I14" s="211"/>
      <c r="J14" s="211"/>
      <c r="K14" s="211"/>
      <c r="L14" s="211"/>
      <c r="M14" s="211"/>
      <c r="N14" s="211"/>
      <c r="O14" s="211"/>
      <c r="P14" s="211"/>
      <c r="Q14" s="211"/>
    </row>
    <row r="15" spans="1:17" ht="12.75">
      <c r="A15" s="217" t="s">
        <v>295</v>
      </c>
      <c r="B15" s="218"/>
      <c r="C15" s="218"/>
      <c r="D15" s="218"/>
      <c r="E15" s="218"/>
      <c r="F15" s="218"/>
      <c r="G15" s="218"/>
      <c r="H15" s="218"/>
      <c r="I15" s="218"/>
      <c r="J15" s="218"/>
      <c r="K15" s="218"/>
      <c r="L15" s="218"/>
      <c r="M15" s="218"/>
      <c r="N15" s="218"/>
      <c r="O15" s="218"/>
      <c r="P15" s="218"/>
      <c r="Q15" s="218"/>
    </row>
    <row r="23" ht="12.75">
      <c r="I23" s="23"/>
    </row>
    <row r="24" ht="12.75">
      <c r="I24" s="23"/>
    </row>
  </sheetData>
  <mergeCells count="6">
    <mergeCell ref="A3:Q3"/>
    <mergeCell ref="A13:Q13"/>
    <mergeCell ref="A14:Q14"/>
    <mergeCell ref="A15:Q15"/>
    <mergeCell ref="A5:A7"/>
    <mergeCell ref="A4:Q4"/>
  </mergeCells>
  <printOptions horizontalCentered="1"/>
  <pageMargins left="0.25" right="0" top="1" bottom="1" header="0.5" footer="0.5"/>
  <pageSetup fitToHeight="1" fitToWidth="1" horizontalDpi="600" verticalDpi="600" orientation="landscape" scale="90" r:id="rId1"/>
</worksheet>
</file>

<file path=xl/worksheets/sheet11.xml><?xml version="1.0" encoding="utf-8"?>
<worksheet xmlns="http://schemas.openxmlformats.org/spreadsheetml/2006/main" xmlns:r="http://schemas.openxmlformats.org/officeDocument/2006/relationships">
  <sheetPr>
    <pageSetUpPr fitToPage="1"/>
  </sheetPr>
  <dimension ref="A2:Q17"/>
  <sheetViews>
    <sheetView workbookViewId="0" topLeftCell="A1">
      <selection activeCell="A1" sqref="A1"/>
    </sheetView>
  </sheetViews>
  <sheetFormatPr defaultColWidth="9.33203125" defaultRowHeight="12.75"/>
  <cols>
    <col min="1" max="1" width="19.5" style="1" customWidth="1"/>
    <col min="2" max="2" width="12" style="1" bestFit="1" customWidth="1"/>
    <col min="3" max="3" width="9" style="1" bestFit="1" customWidth="1"/>
    <col min="4" max="4" width="12" style="1" bestFit="1" customWidth="1"/>
    <col min="5" max="5" width="9" style="1" bestFit="1" customWidth="1"/>
    <col min="6" max="6" width="10.66015625" style="1" bestFit="1" customWidth="1"/>
    <col min="7" max="7" width="9" style="1" bestFit="1" customWidth="1"/>
    <col min="8" max="8" width="10.66015625" style="1" bestFit="1" customWidth="1"/>
    <col min="9" max="9" width="9" style="1" bestFit="1" customWidth="1"/>
    <col min="10" max="10" width="10.66015625" style="1" bestFit="1" customWidth="1"/>
    <col min="11" max="11" width="9" style="1" bestFit="1" customWidth="1"/>
    <col min="12" max="12" width="10.66015625" style="1" bestFit="1" customWidth="1"/>
    <col min="13" max="13" width="8.83203125" style="1" customWidth="1"/>
    <col min="14" max="14" width="10.66015625" style="1" bestFit="1" customWidth="1"/>
    <col min="15" max="15" width="8.83203125" style="1" customWidth="1"/>
    <col min="16" max="16" width="10.66015625" style="1" bestFit="1" customWidth="1"/>
    <col min="17" max="17" width="8.83203125" style="1" customWidth="1"/>
    <col min="18" max="16384" width="9.33203125" style="1" customWidth="1"/>
  </cols>
  <sheetData>
    <row r="2" spans="1:17" ht="15">
      <c r="A2" s="28" t="s">
        <v>148</v>
      </c>
      <c r="B2" s="29"/>
      <c r="C2" s="29"/>
      <c r="D2" s="29"/>
      <c r="E2" s="29"/>
      <c r="F2" s="29"/>
      <c r="G2" s="29"/>
      <c r="H2" s="29"/>
      <c r="I2" s="29"/>
      <c r="J2" s="29"/>
      <c r="K2" s="29"/>
      <c r="L2" s="29"/>
      <c r="M2" s="29"/>
      <c r="N2" s="29"/>
      <c r="O2" s="29"/>
      <c r="P2" s="29"/>
      <c r="Q2" s="29"/>
    </row>
    <row r="3" spans="1:17" ht="15.75">
      <c r="A3" s="30" t="s">
        <v>149</v>
      </c>
      <c r="B3" s="29"/>
      <c r="C3" s="29"/>
      <c r="D3" s="29"/>
      <c r="E3" s="29"/>
      <c r="F3" s="29"/>
      <c r="G3" s="29"/>
      <c r="H3" s="29"/>
      <c r="I3" s="29"/>
      <c r="J3" s="29"/>
      <c r="K3" s="29"/>
      <c r="L3" s="29"/>
      <c r="M3" s="29"/>
      <c r="N3" s="29"/>
      <c r="O3" s="29"/>
      <c r="P3" s="29"/>
      <c r="Q3" s="29"/>
    </row>
    <row r="4" spans="1:17" ht="13.5" customHeight="1">
      <c r="A4" s="28" t="s">
        <v>294</v>
      </c>
      <c r="B4" s="29"/>
      <c r="C4" s="29"/>
      <c r="D4" s="29"/>
      <c r="E4" s="29"/>
      <c r="F4" s="29"/>
      <c r="G4" s="29"/>
      <c r="H4" s="29"/>
      <c r="I4" s="29"/>
      <c r="J4" s="29"/>
      <c r="K4" s="29"/>
      <c r="L4" s="29"/>
      <c r="M4" s="29"/>
      <c r="N4" s="29"/>
      <c r="O4" s="29"/>
      <c r="P4" s="29"/>
      <c r="Q4" s="29"/>
    </row>
    <row r="5" spans="1:17" ht="15">
      <c r="A5" s="214" t="s">
        <v>249</v>
      </c>
      <c r="B5" s="52" t="s">
        <v>45</v>
      </c>
      <c r="C5" s="53"/>
      <c r="D5" s="53"/>
      <c r="E5" s="53"/>
      <c r="F5" s="53"/>
      <c r="G5" s="53"/>
      <c r="H5" s="53"/>
      <c r="I5" s="53"/>
      <c r="J5" s="53"/>
      <c r="K5" s="54"/>
      <c r="L5" s="53"/>
      <c r="M5" s="55"/>
      <c r="N5" s="52" t="s">
        <v>46</v>
      </c>
      <c r="O5" s="53"/>
      <c r="P5" s="53"/>
      <c r="Q5" s="55"/>
    </row>
    <row r="6" spans="1:17" ht="15">
      <c r="A6" s="235"/>
      <c r="B6" s="56" t="s">
        <v>48</v>
      </c>
      <c r="C6" s="57"/>
      <c r="D6" s="58" t="s">
        <v>49</v>
      </c>
      <c r="E6" s="57"/>
      <c r="F6" s="58" t="s">
        <v>50</v>
      </c>
      <c r="G6" s="57"/>
      <c r="H6" s="58" t="s">
        <v>51</v>
      </c>
      <c r="I6" s="57"/>
      <c r="J6" s="58" t="s">
        <v>52</v>
      </c>
      <c r="K6" s="57"/>
      <c r="L6" s="59" t="s">
        <v>57</v>
      </c>
      <c r="M6" s="57"/>
      <c r="N6" s="58" t="s">
        <v>54</v>
      </c>
      <c r="O6" s="57"/>
      <c r="P6" s="58" t="s">
        <v>55</v>
      </c>
      <c r="Q6" s="57"/>
    </row>
    <row r="7" spans="1:17" ht="15">
      <c r="A7" s="236"/>
      <c r="B7" s="61" t="s">
        <v>23</v>
      </c>
      <c r="C7" s="61" t="s">
        <v>56</v>
      </c>
      <c r="D7" s="61" t="s">
        <v>23</v>
      </c>
      <c r="E7" s="61" t="s">
        <v>56</v>
      </c>
      <c r="F7" s="61" t="s">
        <v>23</v>
      </c>
      <c r="G7" s="61" t="s">
        <v>56</v>
      </c>
      <c r="H7" s="61" t="s">
        <v>23</v>
      </c>
      <c r="I7" s="61" t="s">
        <v>56</v>
      </c>
      <c r="J7" s="61" t="s">
        <v>23</v>
      </c>
      <c r="K7" s="33" t="s">
        <v>56</v>
      </c>
      <c r="L7" s="33" t="s">
        <v>23</v>
      </c>
      <c r="M7" s="61" t="s">
        <v>56</v>
      </c>
      <c r="N7" s="61" t="s">
        <v>23</v>
      </c>
      <c r="O7" s="61" t="s">
        <v>56</v>
      </c>
      <c r="P7" s="61" t="s">
        <v>23</v>
      </c>
      <c r="Q7" s="61" t="s">
        <v>56</v>
      </c>
    </row>
    <row r="8" spans="1:17" ht="19.5" customHeight="1">
      <c r="A8" s="62" t="s">
        <v>150</v>
      </c>
      <c r="B8" s="178">
        <v>729</v>
      </c>
      <c r="C8" s="181">
        <v>0.5716839975532866</v>
      </c>
      <c r="D8" s="178">
        <v>364</v>
      </c>
      <c r="E8" s="181">
        <v>0.3672427535135244</v>
      </c>
      <c r="F8" s="178">
        <v>340</v>
      </c>
      <c r="G8" s="181">
        <v>1.520232506147999</v>
      </c>
      <c r="H8" s="178">
        <v>4</v>
      </c>
      <c r="I8" s="203" t="s">
        <v>305</v>
      </c>
      <c r="J8" s="178">
        <v>17</v>
      </c>
      <c r="K8" s="183">
        <v>0.3881278538812785</v>
      </c>
      <c r="L8" s="186">
        <v>1</v>
      </c>
      <c r="M8" s="203" t="s">
        <v>305</v>
      </c>
      <c r="N8" s="178">
        <v>6</v>
      </c>
      <c r="O8" s="181">
        <v>0.1564945226917058</v>
      </c>
      <c r="P8" s="178">
        <v>50</v>
      </c>
      <c r="Q8" s="181">
        <v>0.5955216769890425</v>
      </c>
    </row>
    <row r="9" spans="1:17" ht="19.5" customHeight="1">
      <c r="A9" s="62" t="s">
        <v>151</v>
      </c>
      <c r="B9" s="179">
        <v>1411</v>
      </c>
      <c r="C9" s="181">
        <v>1.106510453426183</v>
      </c>
      <c r="D9" s="178">
        <v>869</v>
      </c>
      <c r="E9" s="181">
        <v>0.8767416285803646</v>
      </c>
      <c r="F9" s="178">
        <v>494</v>
      </c>
      <c r="G9" s="181">
        <v>2.2088084059915047</v>
      </c>
      <c r="H9" s="178">
        <v>5</v>
      </c>
      <c r="I9" s="203" t="s">
        <v>305</v>
      </c>
      <c r="J9" s="178">
        <v>36</v>
      </c>
      <c r="K9" s="183">
        <v>0.821917808219178</v>
      </c>
      <c r="L9" s="65">
        <v>4</v>
      </c>
      <c r="M9" s="203" t="s">
        <v>305</v>
      </c>
      <c r="N9" s="178">
        <v>42</v>
      </c>
      <c r="O9" s="181">
        <v>1.0954616588419406</v>
      </c>
      <c r="P9" s="178">
        <v>72</v>
      </c>
      <c r="Q9" s="181">
        <v>0.857551214864221</v>
      </c>
    </row>
    <row r="10" spans="1:17" ht="19.5" customHeight="1">
      <c r="A10" s="62" t="s">
        <v>233</v>
      </c>
      <c r="B10" s="178">
        <v>8525</v>
      </c>
      <c r="C10" s="181">
        <v>6.685330698411204</v>
      </c>
      <c r="D10" s="178">
        <v>5648</v>
      </c>
      <c r="E10" s="181">
        <v>5.69831613144062</v>
      </c>
      <c r="F10" s="178">
        <v>2465</v>
      </c>
      <c r="G10" s="181">
        <v>11.021685669572994</v>
      </c>
      <c r="H10" s="178">
        <v>53</v>
      </c>
      <c r="I10" s="181">
        <v>7.250341997264022</v>
      </c>
      <c r="J10" s="178">
        <v>297</v>
      </c>
      <c r="K10" s="183">
        <v>6.780821917808219</v>
      </c>
      <c r="L10" s="65">
        <v>22</v>
      </c>
      <c r="M10" s="181">
        <v>6.2857142857142865</v>
      </c>
      <c r="N10" s="178">
        <v>225</v>
      </c>
      <c r="O10" s="181">
        <v>5.868544600938967</v>
      </c>
      <c r="P10" s="178">
        <v>423</v>
      </c>
      <c r="Q10" s="181">
        <v>5.038113387327299</v>
      </c>
    </row>
    <row r="11" spans="1:17" ht="19.5" customHeight="1">
      <c r="A11" s="62" t="s">
        <v>152</v>
      </c>
      <c r="B11" s="178">
        <v>116818</v>
      </c>
      <c r="C11" s="181">
        <v>91.60902774510265</v>
      </c>
      <c r="D11" s="178">
        <v>92214</v>
      </c>
      <c r="E11" s="181">
        <v>93.03550349586853</v>
      </c>
      <c r="F11" s="178">
        <v>19060</v>
      </c>
      <c r="G11" s="181">
        <v>85.22244578582607</v>
      </c>
      <c r="H11" s="178">
        <v>669</v>
      </c>
      <c r="I11" s="181">
        <v>91.51846785225717</v>
      </c>
      <c r="J11" s="178">
        <v>4030</v>
      </c>
      <c r="K11" s="183">
        <v>92.00913242009132</v>
      </c>
      <c r="L11" s="65">
        <v>323</v>
      </c>
      <c r="M11" s="181">
        <v>92.28571428571428</v>
      </c>
      <c r="N11" s="178">
        <v>3561</v>
      </c>
      <c r="O11" s="181">
        <v>92.87949921752738</v>
      </c>
      <c r="P11" s="178">
        <v>7851</v>
      </c>
      <c r="Q11" s="181">
        <v>93.50881372081943</v>
      </c>
    </row>
    <row r="12" spans="1:17" ht="19.5" customHeight="1">
      <c r="A12" s="66" t="s">
        <v>88</v>
      </c>
      <c r="B12" s="180">
        <v>127518</v>
      </c>
      <c r="C12" s="182">
        <v>100</v>
      </c>
      <c r="D12" s="180">
        <v>99117</v>
      </c>
      <c r="E12" s="182">
        <v>100</v>
      </c>
      <c r="F12" s="180">
        <v>22365</v>
      </c>
      <c r="G12" s="182">
        <v>100</v>
      </c>
      <c r="H12" s="180">
        <v>731</v>
      </c>
      <c r="I12" s="182">
        <v>100</v>
      </c>
      <c r="J12" s="180">
        <v>4380</v>
      </c>
      <c r="K12" s="184">
        <v>100</v>
      </c>
      <c r="L12" s="68">
        <v>350</v>
      </c>
      <c r="M12" s="182">
        <v>100</v>
      </c>
      <c r="N12" s="180">
        <v>3834</v>
      </c>
      <c r="O12" s="182">
        <v>100</v>
      </c>
      <c r="P12" s="180">
        <v>8396</v>
      </c>
      <c r="Q12" s="182">
        <v>100</v>
      </c>
    </row>
    <row r="13" spans="1:17" ht="18.75" customHeight="1">
      <c r="A13" s="62" t="s">
        <v>153</v>
      </c>
      <c r="B13" s="241">
        <v>3293.888</v>
      </c>
      <c r="C13" s="242"/>
      <c r="D13" s="241">
        <v>3351.099</v>
      </c>
      <c r="E13" s="242"/>
      <c r="F13" s="241">
        <v>3057.404</v>
      </c>
      <c r="G13" s="242"/>
      <c r="H13" s="241">
        <v>3360.664</v>
      </c>
      <c r="I13" s="242"/>
      <c r="J13" s="241">
        <v>3199.108</v>
      </c>
      <c r="K13" s="242"/>
      <c r="L13" s="247">
        <v>3262.517</v>
      </c>
      <c r="M13" s="242"/>
      <c r="N13" s="245">
        <v>3258.663</v>
      </c>
      <c r="O13" s="242"/>
      <c r="P13" s="241">
        <v>3314.408</v>
      </c>
      <c r="Q13" s="242"/>
    </row>
    <row r="14" spans="1:17" ht="18.75" customHeight="1">
      <c r="A14" s="69" t="s">
        <v>154</v>
      </c>
      <c r="B14" s="243">
        <v>3344.831</v>
      </c>
      <c r="C14" s="244"/>
      <c r="D14" s="243">
        <v>3400.297</v>
      </c>
      <c r="E14" s="244"/>
      <c r="F14" s="243">
        <v>3144.957</v>
      </c>
      <c r="G14" s="244"/>
      <c r="H14" s="243">
        <v>3402</v>
      </c>
      <c r="I14" s="244"/>
      <c r="J14" s="243">
        <v>3231.57</v>
      </c>
      <c r="K14" s="244"/>
      <c r="L14" s="248">
        <v>3288.5</v>
      </c>
      <c r="M14" s="244"/>
      <c r="N14" s="246">
        <v>3289.133</v>
      </c>
      <c r="O14" s="244"/>
      <c r="P14" s="243">
        <v>3344.885</v>
      </c>
      <c r="Q14" s="244"/>
    </row>
    <row r="15" spans="1:17" ht="31.5" customHeight="1">
      <c r="A15" s="240" t="s">
        <v>234</v>
      </c>
      <c r="B15" s="211"/>
      <c r="C15" s="211"/>
      <c r="D15" s="211"/>
      <c r="E15" s="211"/>
      <c r="F15" s="211"/>
      <c r="G15" s="211"/>
      <c r="H15" s="211"/>
      <c r="I15" s="211"/>
      <c r="J15" s="211"/>
      <c r="K15" s="211"/>
      <c r="L15" s="211"/>
      <c r="M15" s="211"/>
      <c r="N15" s="211"/>
      <c r="O15" s="211"/>
      <c r="P15" s="211"/>
      <c r="Q15" s="211"/>
    </row>
    <row r="16" spans="1:17" ht="24" customHeight="1">
      <c r="A16" s="210" t="s">
        <v>229</v>
      </c>
      <c r="B16" s="211"/>
      <c r="C16" s="211"/>
      <c r="D16" s="211"/>
      <c r="E16" s="211"/>
      <c r="F16" s="211"/>
      <c r="G16" s="211"/>
      <c r="H16" s="211"/>
      <c r="I16" s="211"/>
      <c r="J16" s="211"/>
      <c r="K16" s="211"/>
      <c r="L16" s="211"/>
      <c r="M16" s="211"/>
      <c r="N16" s="211"/>
      <c r="O16" s="211"/>
      <c r="P16" s="211"/>
      <c r="Q16" s="211"/>
    </row>
    <row r="17" spans="1:17" ht="12.75">
      <c r="A17" s="217" t="s">
        <v>295</v>
      </c>
      <c r="B17" s="218"/>
      <c r="C17" s="218"/>
      <c r="D17" s="218"/>
      <c r="E17" s="218"/>
      <c r="F17" s="218"/>
      <c r="G17" s="218"/>
      <c r="H17" s="218"/>
      <c r="I17" s="218"/>
      <c r="J17" s="218"/>
      <c r="K17" s="218"/>
      <c r="L17" s="218"/>
      <c r="M17" s="218"/>
      <c r="N17" s="218"/>
      <c r="O17" s="218"/>
      <c r="P17" s="218"/>
      <c r="Q17" s="218"/>
    </row>
  </sheetData>
  <mergeCells count="20">
    <mergeCell ref="P13:Q13"/>
    <mergeCell ref="P14:Q14"/>
    <mergeCell ref="A5:A7"/>
    <mergeCell ref="H14:I14"/>
    <mergeCell ref="J13:K13"/>
    <mergeCell ref="J14:K14"/>
    <mergeCell ref="N13:O13"/>
    <mergeCell ref="N14:O14"/>
    <mergeCell ref="L13:M13"/>
    <mergeCell ref="L14:M14"/>
    <mergeCell ref="A16:Q16"/>
    <mergeCell ref="A15:Q15"/>
    <mergeCell ref="A17:Q17"/>
    <mergeCell ref="B13:C13"/>
    <mergeCell ref="B14:C14"/>
    <mergeCell ref="D13:E13"/>
    <mergeCell ref="D14:E14"/>
    <mergeCell ref="F13:G13"/>
    <mergeCell ref="F14:G14"/>
    <mergeCell ref="H13:I13"/>
  </mergeCells>
  <printOptions horizontalCentered="1"/>
  <pageMargins left="0.5" right="0.5" top="1" bottom="1" header="0" footer="0"/>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2:Q104"/>
  <sheetViews>
    <sheetView workbookViewId="0" topLeftCell="A1">
      <selection activeCell="A1" sqref="A1"/>
    </sheetView>
  </sheetViews>
  <sheetFormatPr defaultColWidth="9.33203125" defaultRowHeight="12.75"/>
  <cols>
    <col min="1" max="1" width="23.66015625" style="1" customWidth="1"/>
    <col min="2" max="2" width="11.16015625" style="1" bestFit="1" customWidth="1"/>
    <col min="3" max="3" width="8.33203125" style="1" customWidth="1"/>
    <col min="4" max="4" width="11.16015625" style="1" bestFit="1" customWidth="1"/>
    <col min="5" max="5" width="8.16015625" style="1" bestFit="1" customWidth="1"/>
    <col min="6" max="6" width="11.16015625" style="1" customWidth="1"/>
    <col min="7" max="7" width="9.83203125" style="1" bestFit="1" customWidth="1"/>
    <col min="8" max="8" width="12.16015625" style="1" customWidth="1"/>
    <col min="9" max="9" width="7.16015625" style="1" bestFit="1" customWidth="1"/>
    <col min="10" max="10" width="11.33203125" style="1" customWidth="1"/>
    <col min="11" max="11" width="7.16015625" style="1" customWidth="1"/>
    <col min="12" max="12" width="10.66015625" style="1" bestFit="1" customWidth="1"/>
    <col min="13" max="13" width="8.16015625" style="1" bestFit="1" customWidth="1"/>
    <col min="14" max="14" width="12.16015625" style="1" customWidth="1"/>
    <col min="15" max="15" width="7.16015625" style="1" customWidth="1"/>
    <col min="16" max="16" width="12.16015625" style="1" bestFit="1" customWidth="1"/>
    <col min="17" max="17" width="6.16015625" style="1" customWidth="1"/>
    <col min="18" max="16384" width="9.33203125" style="1" customWidth="1"/>
  </cols>
  <sheetData>
    <row r="2" spans="1:17" ht="15">
      <c r="A2" s="28" t="s">
        <v>127</v>
      </c>
      <c r="B2" s="29"/>
      <c r="C2" s="29"/>
      <c r="D2" s="29"/>
      <c r="E2" s="29"/>
      <c r="F2" s="29"/>
      <c r="G2" s="29"/>
      <c r="H2" s="29"/>
      <c r="I2" s="29"/>
      <c r="J2" s="29"/>
      <c r="K2" s="29"/>
      <c r="L2" s="29"/>
      <c r="M2" s="29"/>
      <c r="N2" s="29"/>
      <c r="O2" s="29"/>
      <c r="P2" s="29"/>
      <c r="Q2" s="29"/>
    </row>
    <row r="3" spans="1:17" ht="18.75">
      <c r="A3" s="30" t="s">
        <v>276</v>
      </c>
      <c r="B3" s="29"/>
      <c r="C3" s="29"/>
      <c r="D3" s="29"/>
      <c r="E3" s="29"/>
      <c r="F3" s="29"/>
      <c r="G3" s="29"/>
      <c r="H3" s="29"/>
      <c r="I3" s="29"/>
      <c r="J3" s="29"/>
      <c r="K3" s="29"/>
      <c r="L3" s="29"/>
      <c r="M3" s="29"/>
      <c r="N3" s="29"/>
      <c r="O3" s="29"/>
      <c r="P3" s="29"/>
      <c r="Q3" s="29"/>
    </row>
    <row r="4" spans="1:17" ht="15.75">
      <c r="A4" s="30" t="s">
        <v>155</v>
      </c>
      <c r="B4" s="29"/>
      <c r="C4" s="29"/>
      <c r="D4" s="29"/>
      <c r="E4" s="29"/>
      <c r="F4" s="29"/>
      <c r="G4" s="29"/>
      <c r="H4" s="29"/>
      <c r="I4" s="29"/>
      <c r="J4" s="29"/>
      <c r="K4" s="29"/>
      <c r="L4" s="29"/>
      <c r="M4" s="29"/>
      <c r="N4" s="29"/>
      <c r="O4" s="29"/>
      <c r="P4" s="29"/>
      <c r="Q4" s="29"/>
    </row>
    <row r="5" spans="1:17" ht="15">
      <c r="A5" s="28" t="s">
        <v>294</v>
      </c>
      <c r="B5" s="29"/>
      <c r="C5" s="29"/>
      <c r="D5" s="29"/>
      <c r="E5" s="29"/>
      <c r="F5" s="29"/>
      <c r="G5" s="29"/>
      <c r="H5" s="29"/>
      <c r="I5" s="29"/>
      <c r="J5" s="29"/>
      <c r="K5" s="29"/>
      <c r="L5" s="29"/>
      <c r="M5" s="29"/>
      <c r="N5" s="29"/>
      <c r="O5" s="29"/>
      <c r="P5" s="29"/>
      <c r="Q5" s="29"/>
    </row>
    <row r="6" spans="1:17" ht="15">
      <c r="A6" s="214" t="s">
        <v>277</v>
      </c>
      <c r="B6" s="52" t="s">
        <v>45</v>
      </c>
      <c r="C6" s="53"/>
      <c r="D6" s="53"/>
      <c r="E6" s="53"/>
      <c r="F6" s="53"/>
      <c r="G6" s="53"/>
      <c r="H6" s="53"/>
      <c r="I6" s="53"/>
      <c r="J6" s="53"/>
      <c r="K6" s="54"/>
      <c r="L6" s="53"/>
      <c r="M6" s="55"/>
      <c r="N6" s="52" t="s">
        <v>46</v>
      </c>
      <c r="O6" s="53"/>
      <c r="P6" s="53"/>
      <c r="Q6" s="55"/>
    </row>
    <row r="7" spans="1:17" ht="15">
      <c r="A7" s="215"/>
      <c r="B7" s="56" t="s">
        <v>48</v>
      </c>
      <c r="C7" s="57"/>
      <c r="D7" s="58" t="s">
        <v>49</v>
      </c>
      <c r="E7" s="57"/>
      <c r="F7" s="58" t="s">
        <v>50</v>
      </c>
      <c r="G7" s="57"/>
      <c r="H7" s="58" t="s">
        <v>51</v>
      </c>
      <c r="I7" s="57"/>
      <c r="J7" s="58" t="s">
        <v>52</v>
      </c>
      <c r="K7" s="57"/>
      <c r="L7" s="59" t="s">
        <v>57</v>
      </c>
      <c r="M7" s="57"/>
      <c r="N7" s="58" t="s">
        <v>54</v>
      </c>
      <c r="O7" s="57"/>
      <c r="P7" s="58" t="s">
        <v>55</v>
      </c>
      <c r="Q7" s="57"/>
    </row>
    <row r="8" spans="1:17" ht="15">
      <c r="A8" s="216"/>
      <c r="B8" s="61" t="s">
        <v>23</v>
      </c>
      <c r="C8" s="61" t="s">
        <v>56</v>
      </c>
      <c r="D8" s="61" t="s">
        <v>23</v>
      </c>
      <c r="E8" s="61" t="s">
        <v>56</v>
      </c>
      <c r="F8" s="61" t="s">
        <v>23</v>
      </c>
      <c r="G8" s="61" t="s">
        <v>56</v>
      </c>
      <c r="H8" s="61" t="s">
        <v>23</v>
      </c>
      <c r="I8" s="61" t="s">
        <v>56</v>
      </c>
      <c r="J8" s="61" t="s">
        <v>23</v>
      </c>
      <c r="K8" s="33" t="s">
        <v>56</v>
      </c>
      <c r="L8" s="33" t="s">
        <v>23</v>
      </c>
      <c r="M8" s="61" t="s">
        <v>56</v>
      </c>
      <c r="N8" s="61" t="s">
        <v>23</v>
      </c>
      <c r="O8" s="61" t="s">
        <v>56</v>
      </c>
      <c r="P8" s="61" t="s">
        <v>23</v>
      </c>
      <c r="Q8" s="61" t="s">
        <v>56</v>
      </c>
    </row>
    <row r="9" spans="1:17" ht="19.5" customHeight="1">
      <c r="A9" s="110" t="s">
        <v>124</v>
      </c>
      <c r="B9" s="111">
        <v>7443</v>
      </c>
      <c r="C9" s="112">
        <v>7.502267916540671</v>
      </c>
      <c r="D9" s="111">
        <v>5146</v>
      </c>
      <c r="E9" s="112">
        <v>6.389530408006158</v>
      </c>
      <c r="F9" s="111">
        <v>1945</v>
      </c>
      <c r="G9" s="112">
        <v>13.742669398714053</v>
      </c>
      <c r="H9" s="111">
        <v>46</v>
      </c>
      <c r="I9" s="112">
        <v>8.440366972477065</v>
      </c>
      <c r="J9" s="111">
        <v>268</v>
      </c>
      <c r="K9" s="113">
        <v>7.7055779183438755</v>
      </c>
      <c r="L9" s="114">
        <v>18</v>
      </c>
      <c r="M9" s="196">
        <v>7.28744939271255</v>
      </c>
      <c r="N9" s="111">
        <v>217</v>
      </c>
      <c r="O9" s="112">
        <v>7.216494845360824</v>
      </c>
      <c r="P9" s="111">
        <v>363</v>
      </c>
      <c r="Q9" s="113">
        <v>6.158805564981337</v>
      </c>
    </row>
    <row r="10" spans="1:17" ht="19.5" customHeight="1">
      <c r="A10" s="110" t="s">
        <v>125</v>
      </c>
      <c r="B10" s="111">
        <v>1935</v>
      </c>
      <c r="C10" s="112">
        <v>10.408821947283487</v>
      </c>
      <c r="D10" s="111">
        <v>1122</v>
      </c>
      <c r="E10" s="112">
        <v>8.903348674813522</v>
      </c>
      <c r="F10" s="111">
        <v>744</v>
      </c>
      <c r="G10" s="112">
        <v>14.449407651971258</v>
      </c>
      <c r="H10" s="111">
        <v>10</v>
      </c>
      <c r="I10" s="112">
        <v>7.2992700729927</v>
      </c>
      <c r="J10" s="111">
        <v>47</v>
      </c>
      <c r="K10" s="113">
        <v>8.576642335766424</v>
      </c>
      <c r="L10" s="114">
        <v>8</v>
      </c>
      <c r="M10" s="113">
        <v>10.95890410958904</v>
      </c>
      <c r="N10" s="111">
        <v>26</v>
      </c>
      <c r="O10" s="112">
        <v>5.842696629213483</v>
      </c>
      <c r="P10" s="111">
        <v>116</v>
      </c>
      <c r="Q10" s="113">
        <v>6.736353077816492</v>
      </c>
    </row>
    <row r="11" spans="1:17" ht="19.5" customHeight="1">
      <c r="A11" s="110" t="s">
        <v>126</v>
      </c>
      <c r="B11" s="111">
        <v>1225</v>
      </c>
      <c r="C11" s="112">
        <v>13.523956723338484</v>
      </c>
      <c r="D11" s="111">
        <v>570</v>
      </c>
      <c r="E11" s="112">
        <v>10.403358277057857</v>
      </c>
      <c r="F11" s="111">
        <v>594</v>
      </c>
      <c r="G11" s="115">
        <v>20.162932790224033</v>
      </c>
      <c r="H11" s="111">
        <v>6</v>
      </c>
      <c r="I11" s="112">
        <v>12.76595744680851</v>
      </c>
      <c r="J11" s="111">
        <v>34</v>
      </c>
      <c r="K11" s="113">
        <v>10.089020771513352</v>
      </c>
      <c r="L11" s="114">
        <v>1</v>
      </c>
      <c r="M11" s="204" t="s">
        <v>98</v>
      </c>
      <c r="N11" s="111">
        <v>29</v>
      </c>
      <c r="O11" s="112">
        <v>7.754010695187167</v>
      </c>
      <c r="P11" s="111">
        <v>62</v>
      </c>
      <c r="Q11" s="113">
        <v>8.720112517580873</v>
      </c>
    </row>
    <row r="12" spans="1:17" ht="19.5" customHeight="1">
      <c r="A12" s="116" t="s">
        <v>88</v>
      </c>
      <c r="B12" s="117">
        <v>10665</v>
      </c>
      <c r="C12" s="118">
        <v>8.363525149390675</v>
      </c>
      <c r="D12" s="117">
        <v>6881</v>
      </c>
      <c r="E12" s="118">
        <v>6.9423005135345095</v>
      </c>
      <c r="F12" s="117">
        <v>3299</v>
      </c>
      <c r="G12" s="118">
        <v>14.750726581712497</v>
      </c>
      <c r="H12" s="117">
        <v>62</v>
      </c>
      <c r="I12" s="118">
        <v>8.481532147742818</v>
      </c>
      <c r="J12" s="117">
        <v>350</v>
      </c>
      <c r="K12" s="118">
        <v>7.9908675799086755</v>
      </c>
      <c r="L12" s="119">
        <v>27</v>
      </c>
      <c r="M12" s="120">
        <v>7.7142857142857135</v>
      </c>
      <c r="N12" s="117">
        <v>273</v>
      </c>
      <c r="O12" s="118">
        <v>7.120500782472614</v>
      </c>
      <c r="P12" s="117">
        <v>545</v>
      </c>
      <c r="Q12" s="118">
        <v>6.491186279180562</v>
      </c>
    </row>
    <row r="13" spans="1:17" ht="31.5" customHeight="1">
      <c r="A13" s="233" t="s">
        <v>268</v>
      </c>
      <c r="B13" s="211"/>
      <c r="C13" s="211"/>
      <c r="D13" s="211"/>
      <c r="E13" s="211"/>
      <c r="F13" s="211"/>
      <c r="G13" s="211"/>
      <c r="H13" s="211"/>
      <c r="I13" s="211"/>
      <c r="J13" s="211"/>
      <c r="K13" s="211"/>
      <c r="L13" s="211"/>
      <c r="M13" s="211"/>
      <c r="N13" s="211"/>
      <c r="O13" s="211"/>
      <c r="P13" s="211"/>
      <c r="Q13" s="211"/>
    </row>
    <row r="14" spans="1:17" ht="25.5" customHeight="1">
      <c r="A14" s="210" t="s">
        <v>231</v>
      </c>
      <c r="B14" s="211"/>
      <c r="C14" s="211"/>
      <c r="D14" s="211"/>
      <c r="E14" s="211"/>
      <c r="F14" s="211"/>
      <c r="G14" s="211"/>
      <c r="H14" s="211"/>
      <c r="I14" s="211"/>
      <c r="J14" s="211"/>
      <c r="K14" s="211"/>
      <c r="L14" s="211"/>
      <c r="M14" s="211"/>
      <c r="N14" s="211"/>
      <c r="O14" s="211"/>
      <c r="P14" s="211"/>
      <c r="Q14" s="211"/>
    </row>
    <row r="15" spans="1:17" ht="12.75">
      <c r="A15" s="217" t="s">
        <v>295</v>
      </c>
      <c r="B15" s="218"/>
      <c r="C15" s="218"/>
      <c r="D15" s="218"/>
      <c r="E15" s="218"/>
      <c r="F15" s="218"/>
      <c r="G15" s="218"/>
      <c r="H15" s="218"/>
      <c r="I15" s="218"/>
      <c r="J15" s="218"/>
      <c r="K15" s="218"/>
      <c r="L15" s="218"/>
      <c r="M15" s="218"/>
      <c r="N15" s="218"/>
      <c r="O15" s="218"/>
      <c r="P15" s="218"/>
      <c r="Q15" s="218"/>
    </row>
    <row r="16" ht="12.75">
      <c r="A16" s="24"/>
    </row>
    <row r="17" ht="12.75">
      <c r="A17" s="24"/>
    </row>
    <row r="18" ht="12.75">
      <c r="A18" s="24"/>
    </row>
    <row r="19" ht="12.75">
      <c r="A19" s="16"/>
    </row>
    <row r="21" ht="14.25">
      <c r="A21" s="2"/>
    </row>
    <row r="69" ht="12.75">
      <c r="A69" s="3">
        <f ca="1">NOW()</f>
        <v>39407.468011805555</v>
      </c>
    </row>
    <row r="70" ht="12.75">
      <c r="D70" s="4" t="s">
        <v>127</v>
      </c>
    </row>
    <row r="71" ht="12.75">
      <c r="A71" s="4" t="s">
        <v>128</v>
      </c>
    </row>
    <row r="72" ht="12.75">
      <c r="A72" s="4" t="s">
        <v>129</v>
      </c>
    </row>
    <row r="74" spans="1:17" ht="12.75">
      <c r="A74" s="6" t="s">
        <v>74</v>
      </c>
      <c r="B74" s="6" t="s">
        <v>74</v>
      </c>
      <c r="C74" s="6" t="s">
        <v>74</v>
      </c>
      <c r="D74" s="6" t="s">
        <v>74</v>
      </c>
      <c r="E74" s="6" t="s">
        <v>74</v>
      </c>
      <c r="F74" s="6" t="s">
        <v>74</v>
      </c>
      <c r="G74" s="6" t="s">
        <v>74</v>
      </c>
      <c r="H74" s="6" t="s">
        <v>74</v>
      </c>
      <c r="I74" s="6" t="s">
        <v>74</v>
      </c>
      <c r="J74" s="6" t="s">
        <v>74</v>
      </c>
      <c r="K74" s="6" t="s">
        <v>74</v>
      </c>
      <c r="L74" s="6"/>
      <c r="M74" s="6"/>
      <c r="N74" s="6" t="s">
        <v>74</v>
      </c>
      <c r="O74" s="6" t="s">
        <v>74</v>
      </c>
      <c r="P74" s="6" t="s">
        <v>74</v>
      </c>
      <c r="Q74" s="6" t="s">
        <v>74</v>
      </c>
    </row>
    <row r="76" spans="6:14" ht="12.75">
      <c r="F76" s="5" t="s">
        <v>75</v>
      </c>
      <c r="N76" s="4" t="s">
        <v>130</v>
      </c>
    </row>
    <row r="77" spans="1:17" ht="12.75">
      <c r="A77" s="5" t="s">
        <v>131</v>
      </c>
      <c r="B77" s="6" t="s">
        <v>74</v>
      </c>
      <c r="C77" s="6" t="s">
        <v>74</v>
      </c>
      <c r="D77" s="6" t="s">
        <v>74</v>
      </c>
      <c r="E77" s="6" t="s">
        <v>74</v>
      </c>
      <c r="F77" s="6" t="s">
        <v>74</v>
      </c>
      <c r="G77" s="6" t="s">
        <v>74</v>
      </c>
      <c r="H77" s="6" t="s">
        <v>74</v>
      </c>
      <c r="I77" s="6" t="s">
        <v>74</v>
      </c>
      <c r="J77" s="6" t="s">
        <v>74</v>
      </c>
      <c r="K77" s="6" t="s">
        <v>74</v>
      </c>
      <c r="L77" s="6"/>
      <c r="M77" s="6"/>
      <c r="N77" s="6" t="s">
        <v>74</v>
      </c>
      <c r="O77" s="6" t="s">
        <v>74</v>
      </c>
      <c r="P77" s="6" t="s">
        <v>74</v>
      </c>
      <c r="Q77" s="6" t="s">
        <v>74</v>
      </c>
    </row>
    <row r="78" ht="12.75">
      <c r="A78" s="5" t="s">
        <v>123</v>
      </c>
    </row>
    <row r="79" spans="1:16" ht="12.75">
      <c r="A79" s="5" t="s">
        <v>132</v>
      </c>
      <c r="B79" s="5" t="s">
        <v>79</v>
      </c>
      <c r="D79" s="5" t="s">
        <v>80</v>
      </c>
      <c r="F79" s="5" t="s">
        <v>81</v>
      </c>
      <c r="H79" s="5" t="s">
        <v>133</v>
      </c>
      <c r="J79" s="5" t="s">
        <v>134</v>
      </c>
      <c r="N79" s="5" t="s">
        <v>135</v>
      </c>
      <c r="P79" s="5" t="s">
        <v>86</v>
      </c>
    </row>
    <row r="80" spans="2:17" ht="12.75">
      <c r="B80" s="6" t="s">
        <v>74</v>
      </c>
      <c r="C80" s="6" t="s">
        <v>74</v>
      </c>
      <c r="D80" s="6" t="s">
        <v>74</v>
      </c>
      <c r="E80" s="6" t="s">
        <v>74</v>
      </c>
      <c r="F80" s="6" t="s">
        <v>74</v>
      </c>
      <c r="G80" s="6" t="s">
        <v>74</v>
      </c>
      <c r="H80" s="6" t="s">
        <v>74</v>
      </c>
      <c r="I80" s="6" t="s">
        <v>74</v>
      </c>
      <c r="J80" s="6" t="s">
        <v>74</v>
      </c>
      <c r="K80" s="6" t="s">
        <v>74</v>
      </c>
      <c r="L80" s="6"/>
      <c r="M80" s="6"/>
      <c r="N80" s="6" t="s">
        <v>74</v>
      </c>
      <c r="O80" s="6" t="s">
        <v>74</v>
      </c>
      <c r="P80" s="6" t="s">
        <v>74</v>
      </c>
      <c r="Q80" s="6" t="s">
        <v>74</v>
      </c>
    </row>
    <row r="82" spans="2:17" ht="12.75">
      <c r="B82" s="5" t="s">
        <v>23</v>
      </c>
      <c r="C82" s="5" t="s">
        <v>56</v>
      </c>
      <c r="D82" s="5" t="s">
        <v>23</v>
      </c>
      <c r="E82" s="5" t="s">
        <v>56</v>
      </c>
      <c r="F82" s="5" t="s">
        <v>23</v>
      </c>
      <c r="G82" s="5" t="s">
        <v>56</v>
      </c>
      <c r="H82" s="5" t="s">
        <v>23</v>
      </c>
      <c r="I82" s="5" t="s">
        <v>56</v>
      </c>
      <c r="J82" s="5" t="s">
        <v>23</v>
      </c>
      <c r="K82" s="5" t="s">
        <v>56</v>
      </c>
      <c r="L82" s="5"/>
      <c r="M82" s="5"/>
      <c r="N82" s="5" t="s">
        <v>23</v>
      </c>
      <c r="O82" s="5" t="s">
        <v>56</v>
      </c>
      <c r="P82" s="5" t="s">
        <v>23</v>
      </c>
      <c r="Q82" s="5" t="s">
        <v>56</v>
      </c>
    </row>
    <row r="83" spans="1:17" ht="12.75">
      <c r="A83" s="6" t="s">
        <v>74</v>
      </c>
      <c r="B83" s="6" t="s">
        <v>74</v>
      </c>
      <c r="C83" s="6" t="s">
        <v>74</v>
      </c>
      <c r="D83" s="6" t="s">
        <v>74</v>
      </c>
      <c r="E83" s="6" t="s">
        <v>74</v>
      </c>
      <c r="F83" s="6" t="s">
        <v>74</v>
      </c>
      <c r="G83" s="6" t="s">
        <v>74</v>
      </c>
      <c r="H83" s="6" t="s">
        <v>74</v>
      </c>
      <c r="I83" s="6" t="s">
        <v>74</v>
      </c>
      <c r="J83" s="6" t="s">
        <v>74</v>
      </c>
      <c r="K83" s="6" t="s">
        <v>74</v>
      </c>
      <c r="L83" s="6"/>
      <c r="M83" s="6"/>
      <c r="N83" s="6" t="s">
        <v>74</v>
      </c>
      <c r="O83" s="6" t="s">
        <v>74</v>
      </c>
      <c r="P83" s="6" t="s">
        <v>74</v>
      </c>
      <c r="Q83" s="6" t="s">
        <v>74</v>
      </c>
    </row>
    <row r="85" spans="1:17" ht="12.75">
      <c r="A85" s="4" t="s">
        <v>136</v>
      </c>
      <c r="B85" s="7">
        <v>6495</v>
      </c>
      <c r="C85" s="8">
        <f>B85/B9*100</f>
        <v>87.26320032245063</v>
      </c>
      <c r="D85" s="7">
        <v>4450</v>
      </c>
      <c r="E85" s="8">
        <f>D85/D9*100</f>
        <v>86.47493198600856</v>
      </c>
      <c r="F85" s="7">
        <v>1931</v>
      </c>
      <c r="G85" s="8">
        <f>F85/F9*100</f>
        <v>99.28020565552698</v>
      </c>
      <c r="H85" s="9">
        <v>27</v>
      </c>
      <c r="I85" s="8">
        <f>H85/H9*100</f>
        <v>58.69565217391305</v>
      </c>
      <c r="J85" s="9">
        <v>67</v>
      </c>
      <c r="K85" s="8">
        <f>J85/J9*100</f>
        <v>25</v>
      </c>
      <c r="L85" s="8"/>
      <c r="M85" s="8"/>
      <c r="N85" s="7">
        <v>98</v>
      </c>
      <c r="O85" s="8">
        <f>N85/N9*100</f>
        <v>45.16129032258064</v>
      </c>
      <c r="P85" s="7">
        <v>142</v>
      </c>
      <c r="Q85" s="8">
        <f>P85/P9*100</f>
        <v>39.11845730027548</v>
      </c>
    </row>
    <row r="86" spans="1:17" ht="12.75">
      <c r="A86" s="4" t="s">
        <v>137</v>
      </c>
      <c r="B86" s="7">
        <v>2222</v>
      </c>
      <c r="C86" s="8">
        <f>B86/B10*100</f>
        <v>114.83204134366925</v>
      </c>
      <c r="D86" s="7">
        <v>1237</v>
      </c>
      <c r="E86" s="8">
        <f>D86/D10*100</f>
        <v>110.24955436720143</v>
      </c>
      <c r="F86" s="7">
        <v>939</v>
      </c>
      <c r="G86" s="8">
        <f>F86/F10*100</f>
        <v>126.20967741935485</v>
      </c>
      <c r="H86" s="9">
        <v>18</v>
      </c>
      <c r="I86" s="8">
        <f>H86/H10*100</f>
        <v>180</v>
      </c>
      <c r="J86" s="9">
        <v>25</v>
      </c>
      <c r="K86" s="8">
        <f>J86/J10*100</f>
        <v>53.191489361702125</v>
      </c>
      <c r="L86" s="8"/>
      <c r="M86" s="8"/>
      <c r="N86" s="7">
        <v>22</v>
      </c>
      <c r="O86" s="8">
        <f>N86/N10*100</f>
        <v>84.61538461538461</v>
      </c>
      <c r="P86" s="7">
        <v>70</v>
      </c>
      <c r="Q86" s="8">
        <f>P86/P10*100</f>
        <v>60.3448275862069</v>
      </c>
    </row>
    <row r="87" spans="1:17" ht="12.75">
      <c r="A87" s="4" t="s">
        <v>138</v>
      </c>
      <c r="B87" s="7">
        <v>1925</v>
      </c>
      <c r="C87" s="8">
        <f>B87/B11*100</f>
        <v>157.14285714285714</v>
      </c>
      <c r="D87" s="7">
        <v>706</v>
      </c>
      <c r="E87" s="8">
        <f>D87/D11*100</f>
        <v>123.85964912280703</v>
      </c>
      <c r="F87" s="7">
        <v>1177</v>
      </c>
      <c r="G87" s="8">
        <f>F87/F11*100</f>
        <v>198.14814814814815</v>
      </c>
      <c r="H87" s="9">
        <v>10</v>
      </c>
      <c r="I87" s="8">
        <f>H87/H11*100</f>
        <v>166.66666666666669</v>
      </c>
      <c r="J87" s="9">
        <v>18</v>
      </c>
      <c r="K87" s="8">
        <f>J87/J11*100</f>
        <v>52.94117647058824</v>
      </c>
      <c r="L87" s="8"/>
      <c r="M87" s="8"/>
      <c r="N87" s="7">
        <v>29</v>
      </c>
      <c r="O87" s="8">
        <f>N87/N11*100</f>
        <v>100</v>
      </c>
      <c r="P87" s="7">
        <v>63</v>
      </c>
      <c r="Q87" s="8">
        <f>P87/P11*100</f>
        <v>101.61290322580645</v>
      </c>
    </row>
    <row r="88" spans="1:17" ht="12.75">
      <c r="A88" s="4" t="s">
        <v>139</v>
      </c>
      <c r="B88" s="7">
        <v>58</v>
      </c>
      <c r="C88" s="8" t="e">
        <f>B88/#REF!*100</f>
        <v>#REF!</v>
      </c>
      <c r="D88" s="7">
        <v>31</v>
      </c>
      <c r="E88" s="8" t="e">
        <f>D88/#REF!*100</f>
        <v>#REF!</v>
      </c>
      <c r="F88" s="7">
        <v>26</v>
      </c>
      <c r="G88" s="8" t="e">
        <f>F88/#REF!*100</f>
        <v>#REF!</v>
      </c>
      <c r="H88" s="12" t="s">
        <v>87</v>
      </c>
      <c r="I88" s="11" t="s">
        <v>87</v>
      </c>
      <c r="J88" s="12" t="s">
        <v>87</v>
      </c>
      <c r="K88" s="11" t="s">
        <v>87</v>
      </c>
      <c r="L88" s="11"/>
      <c r="M88" s="11"/>
      <c r="N88" s="7">
        <v>1</v>
      </c>
      <c r="O88" s="8" t="e">
        <f>N88/#REF!*100</f>
        <v>#REF!</v>
      </c>
      <c r="P88" s="7">
        <v>1</v>
      </c>
      <c r="Q88" s="8" t="e">
        <f>P88/#REF!*100</f>
        <v>#REF!</v>
      </c>
    </row>
    <row r="89" spans="1:17" ht="12.75">
      <c r="A89" s="6" t="s">
        <v>74</v>
      </c>
      <c r="B89" s="17" t="s">
        <v>74</v>
      </c>
      <c r="C89" s="6" t="s">
        <v>74</v>
      </c>
      <c r="D89" s="17" t="s">
        <v>74</v>
      </c>
      <c r="E89" s="13" t="s">
        <v>74</v>
      </c>
      <c r="F89" s="17" t="s">
        <v>74</v>
      </c>
      <c r="G89" s="6" t="s">
        <v>74</v>
      </c>
      <c r="H89" s="6" t="s">
        <v>74</v>
      </c>
      <c r="I89" s="13" t="s">
        <v>74</v>
      </c>
      <c r="J89" s="6" t="s">
        <v>74</v>
      </c>
      <c r="K89" s="6" t="s">
        <v>74</v>
      </c>
      <c r="L89" s="6"/>
      <c r="M89" s="6"/>
      <c r="N89" s="6" t="s">
        <v>74</v>
      </c>
      <c r="O89" s="6" t="s">
        <v>74</v>
      </c>
      <c r="P89" s="6" t="s">
        <v>74</v>
      </c>
      <c r="Q89" s="6" t="s">
        <v>74</v>
      </c>
    </row>
    <row r="90" spans="2:9" ht="12.75">
      <c r="B90" s="7"/>
      <c r="D90" s="7"/>
      <c r="F90" s="7"/>
      <c r="I90" s="8"/>
    </row>
    <row r="91" spans="1:17" ht="12.75">
      <c r="A91" s="4" t="s">
        <v>67</v>
      </c>
      <c r="B91" s="7">
        <v>10700</v>
      </c>
      <c r="C91" s="8">
        <f>B91/B12*100</f>
        <v>100.32817627754336</v>
      </c>
      <c r="D91" s="7">
        <v>6424</v>
      </c>
      <c r="E91" s="8">
        <f>D91/D12*100</f>
        <v>93.35852347042581</v>
      </c>
      <c r="F91" s="7">
        <v>4073</v>
      </c>
      <c r="G91" s="8">
        <f>F91/F12*100</f>
        <v>123.46165504698394</v>
      </c>
      <c r="H91" s="9">
        <v>55</v>
      </c>
      <c r="I91" s="8">
        <f>H91/H12*100</f>
        <v>88.70967741935483</v>
      </c>
      <c r="J91" s="9">
        <v>110</v>
      </c>
      <c r="K91" s="8">
        <f>J91/J12*100</f>
        <v>31.428571428571427</v>
      </c>
      <c r="L91" s="8"/>
      <c r="M91" s="8"/>
      <c r="N91" s="7">
        <v>150</v>
      </c>
      <c r="O91" s="8">
        <f>N91/N12*100</f>
        <v>54.94505494505495</v>
      </c>
      <c r="P91" s="7">
        <v>276</v>
      </c>
      <c r="Q91" s="8">
        <f>P91/P12*100</f>
        <v>50.64220183486239</v>
      </c>
    </row>
    <row r="92" spans="1:17" ht="12.75">
      <c r="A92" s="6" t="s">
        <v>74</v>
      </c>
      <c r="B92" s="6" t="s">
        <v>74</v>
      </c>
      <c r="C92" s="6" t="s">
        <v>74</v>
      </c>
      <c r="D92" s="6" t="s">
        <v>74</v>
      </c>
      <c r="E92" s="6" t="s">
        <v>74</v>
      </c>
      <c r="F92" s="6" t="s">
        <v>74</v>
      </c>
      <c r="G92" s="6" t="s">
        <v>74</v>
      </c>
      <c r="H92" s="6" t="s">
        <v>74</v>
      </c>
      <c r="I92" s="6" t="s">
        <v>74</v>
      </c>
      <c r="J92" s="6" t="s">
        <v>74</v>
      </c>
      <c r="K92" s="6" t="s">
        <v>74</v>
      </c>
      <c r="L92" s="6"/>
      <c r="M92" s="6"/>
      <c r="N92" s="6" t="s">
        <v>74</v>
      </c>
      <c r="O92" s="6" t="s">
        <v>74</v>
      </c>
      <c r="P92" s="6" t="s">
        <v>74</v>
      </c>
      <c r="Q92" s="6" t="s">
        <v>74</v>
      </c>
    </row>
    <row r="94" ht="12.75">
      <c r="A94" s="4" t="s">
        <v>140</v>
      </c>
    </row>
    <row r="96" ht="12.75">
      <c r="A96" s="4" t="s">
        <v>141</v>
      </c>
    </row>
    <row r="97" ht="12.75">
      <c r="A97" s="4" t="s">
        <v>142</v>
      </c>
    </row>
    <row r="98" ht="12.75">
      <c r="A98" s="4" t="s">
        <v>143</v>
      </c>
    </row>
    <row r="99" ht="12.75">
      <c r="A99" s="4" t="s">
        <v>144</v>
      </c>
    </row>
    <row r="101" ht="12.75">
      <c r="A101" s="4" t="s">
        <v>145</v>
      </c>
    </row>
    <row r="103" ht="12.75">
      <c r="A103" s="4" t="s">
        <v>146</v>
      </c>
    </row>
    <row r="104" ht="12.75">
      <c r="A104" s="4" t="s">
        <v>147</v>
      </c>
    </row>
  </sheetData>
  <mergeCells count="4">
    <mergeCell ref="A13:Q13"/>
    <mergeCell ref="A14:Q14"/>
    <mergeCell ref="A15:Q15"/>
    <mergeCell ref="A6:A8"/>
  </mergeCells>
  <printOptions horizontalCentered="1"/>
  <pageMargins left="0.5" right="0.5" top="1" bottom="1" header="0" footer="0"/>
  <pageSetup fitToHeight="1" fitToWidth="1"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pageSetUpPr fitToPage="1"/>
  </sheetPr>
  <dimension ref="A2:Q24"/>
  <sheetViews>
    <sheetView workbookViewId="0" topLeftCell="A1">
      <selection activeCell="A1" sqref="A1"/>
    </sheetView>
  </sheetViews>
  <sheetFormatPr defaultColWidth="9.33203125" defaultRowHeight="12.75"/>
  <cols>
    <col min="1" max="1" width="28.16015625" style="1" customWidth="1"/>
    <col min="2" max="2" width="11.16015625" style="1" bestFit="1" customWidth="1"/>
    <col min="3" max="3" width="8" style="1" customWidth="1"/>
    <col min="4" max="4" width="11.16015625" style="1" bestFit="1" customWidth="1"/>
    <col min="5" max="5" width="8" style="1" customWidth="1"/>
    <col min="6" max="6" width="10.66015625" style="1" bestFit="1" customWidth="1"/>
    <col min="7" max="7" width="8.83203125" style="1" customWidth="1"/>
    <col min="8" max="8" width="10.66015625" style="1" bestFit="1" customWidth="1"/>
    <col min="9" max="9" width="8" style="1" customWidth="1"/>
    <col min="10" max="10" width="10.66015625" style="1" bestFit="1" customWidth="1"/>
    <col min="11" max="11" width="7.83203125" style="1" customWidth="1"/>
    <col min="12" max="12" width="10.66015625" style="1" bestFit="1" customWidth="1"/>
    <col min="13" max="13" width="7.83203125" style="1" customWidth="1"/>
    <col min="14" max="14" width="10.66015625" style="1" bestFit="1" customWidth="1"/>
    <col min="15" max="15" width="8.83203125" style="1" customWidth="1"/>
    <col min="16" max="16" width="10.66015625" style="1" bestFit="1" customWidth="1"/>
    <col min="17" max="17" width="8.66015625" style="1" customWidth="1"/>
    <col min="18" max="16384" width="9.33203125" style="1" customWidth="1"/>
  </cols>
  <sheetData>
    <row r="2" spans="1:17" ht="15">
      <c r="A2" s="28" t="s">
        <v>156</v>
      </c>
      <c r="B2" s="29"/>
      <c r="C2" s="29"/>
      <c r="D2" s="29"/>
      <c r="E2" s="29"/>
      <c r="F2" s="29"/>
      <c r="G2" s="29"/>
      <c r="H2" s="29"/>
      <c r="I2" s="29"/>
      <c r="J2" s="29"/>
      <c r="K2" s="29"/>
      <c r="L2" s="29"/>
      <c r="M2" s="29"/>
      <c r="N2" s="29"/>
      <c r="O2" s="29"/>
      <c r="P2" s="29"/>
      <c r="Q2" s="29"/>
    </row>
    <row r="3" spans="1:17" ht="15.75">
      <c r="A3" s="30" t="s">
        <v>157</v>
      </c>
      <c r="B3" s="29"/>
      <c r="C3" s="29"/>
      <c r="D3" s="29"/>
      <c r="E3" s="29"/>
      <c r="F3" s="29"/>
      <c r="G3" s="29"/>
      <c r="H3" s="29"/>
      <c r="I3" s="29"/>
      <c r="J3" s="29"/>
      <c r="K3" s="29"/>
      <c r="L3" s="29"/>
      <c r="M3" s="29"/>
      <c r="N3" s="29"/>
      <c r="O3" s="29"/>
      <c r="P3" s="29"/>
      <c r="Q3" s="29"/>
    </row>
    <row r="4" spans="1:17" ht="15.75">
      <c r="A4" s="30" t="s">
        <v>158</v>
      </c>
      <c r="B4" s="29"/>
      <c r="C4" s="29"/>
      <c r="D4" s="29"/>
      <c r="E4" s="29"/>
      <c r="F4" s="29"/>
      <c r="G4" s="29"/>
      <c r="H4" s="29"/>
      <c r="I4" s="29"/>
      <c r="J4" s="29"/>
      <c r="K4" s="29"/>
      <c r="L4" s="29"/>
      <c r="M4" s="29"/>
      <c r="N4" s="29"/>
      <c r="O4" s="29"/>
      <c r="P4" s="29"/>
      <c r="Q4" s="29"/>
    </row>
    <row r="5" spans="1:17" ht="15">
      <c r="A5" s="28" t="s">
        <v>294</v>
      </c>
      <c r="B5" s="29"/>
      <c r="C5" s="29"/>
      <c r="D5" s="29"/>
      <c r="E5" s="29"/>
      <c r="F5" s="29"/>
      <c r="G5" s="29"/>
      <c r="H5" s="29"/>
      <c r="I5" s="29"/>
      <c r="J5" s="29"/>
      <c r="K5" s="29"/>
      <c r="L5" s="29"/>
      <c r="M5" s="29"/>
      <c r="N5" s="29"/>
      <c r="O5" s="29"/>
      <c r="P5" s="29"/>
      <c r="Q5" s="29"/>
    </row>
    <row r="6" spans="1:17" ht="15">
      <c r="A6" s="214" t="s">
        <v>250</v>
      </c>
      <c r="B6" s="52" t="s">
        <v>45</v>
      </c>
      <c r="C6" s="53"/>
      <c r="D6" s="53"/>
      <c r="E6" s="53"/>
      <c r="F6" s="53"/>
      <c r="G6" s="53"/>
      <c r="H6" s="53"/>
      <c r="I6" s="53"/>
      <c r="J6" s="53"/>
      <c r="K6" s="54"/>
      <c r="L6" s="53"/>
      <c r="M6" s="55"/>
      <c r="N6" s="52" t="s">
        <v>46</v>
      </c>
      <c r="O6" s="53"/>
      <c r="P6" s="53"/>
      <c r="Q6" s="55"/>
    </row>
    <row r="7" spans="1:17" ht="15">
      <c r="A7" s="249"/>
      <c r="B7" s="56" t="s">
        <v>48</v>
      </c>
      <c r="C7" s="57"/>
      <c r="D7" s="58" t="s">
        <v>49</v>
      </c>
      <c r="E7" s="57"/>
      <c r="F7" s="58" t="s">
        <v>50</v>
      </c>
      <c r="G7" s="57"/>
      <c r="H7" s="58" t="s">
        <v>51</v>
      </c>
      <c r="I7" s="57"/>
      <c r="J7" s="58" t="s">
        <v>52</v>
      </c>
      <c r="K7" s="57"/>
      <c r="L7" s="59" t="s">
        <v>57</v>
      </c>
      <c r="M7" s="57"/>
      <c r="N7" s="58" t="s">
        <v>54</v>
      </c>
      <c r="O7" s="57"/>
      <c r="P7" s="58" t="s">
        <v>55</v>
      </c>
      <c r="Q7" s="57"/>
    </row>
    <row r="8" spans="1:17" ht="15">
      <c r="A8" s="250"/>
      <c r="B8" s="61" t="s">
        <v>23</v>
      </c>
      <c r="C8" s="61" t="s">
        <v>56</v>
      </c>
      <c r="D8" s="61" t="s">
        <v>23</v>
      </c>
      <c r="E8" s="61" t="s">
        <v>56</v>
      </c>
      <c r="F8" s="61" t="s">
        <v>23</v>
      </c>
      <c r="G8" s="61" t="s">
        <v>56</v>
      </c>
      <c r="H8" s="61" t="s">
        <v>23</v>
      </c>
      <c r="I8" s="61" t="s">
        <v>56</v>
      </c>
      <c r="J8" s="61" t="s">
        <v>23</v>
      </c>
      <c r="K8" s="33" t="s">
        <v>56</v>
      </c>
      <c r="L8" s="61" t="s">
        <v>23</v>
      </c>
      <c r="M8" s="33" t="s">
        <v>56</v>
      </c>
      <c r="N8" s="61" t="s">
        <v>23</v>
      </c>
      <c r="O8" s="61" t="s">
        <v>56</v>
      </c>
      <c r="P8" s="61" t="s">
        <v>23</v>
      </c>
      <c r="Q8" s="61" t="s">
        <v>56</v>
      </c>
    </row>
    <row r="9" spans="1:17" ht="31.5" customHeight="1">
      <c r="A9" s="80" t="s">
        <v>159</v>
      </c>
      <c r="B9" s="39">
        <v>6693</v>
      </c>
      <c r="C9" s="40">
        <v>5.248670775890463</v>
      </c>
      <c r="D9" s="39">
        <v>4618</v>
      </c>
      <c r="E9" s="40">
        <v>4.659140208036967</v>
      </c>
      <c r="F9" s="39">
        <v>1656</v>
      </c>
      <c r="G9" s="40">
        <v>7.4044265593561365</v>
      </c>
      <c r="H9" s="39">
        <v>31</v>
      </c>
      <c r="I9" s="40">
        <v>4.240766073871409</v>
      </c>
      <c r="J9" s="39">
        <v>348</v>
      </c>
      <c r="K9" s="63">
        <v>7.9452054794520555</v>
      </c>
      <c r="L9" s="108">
        <v>17</v>
      </c>
      <c r="M9" s="40">
        <v>4.857142857142857</v>
      </c>
      <c r="N9" s="39">
        <v>358</v>
      </c>
      <c r="O9" s="40">
        <v>9.337506520605112</v>
      </c>
      <c r="P9" s="39">
        <v>518</v>
      </c>
      <c r="Q9" s="40">
        <v>6.169604573606479</v>
      </c>
    </row>
    <row r="10" spans="1:17" ht="19.5" customHeight="1">
      <c r="A10" s="38" t="s">
        <v>160</v>
      </c>
      <c r="B10" s="39">
        <v>6313</v>
      </c>
      <c r="C10" s="40">
        <v>4.950673630389435</v>
      </c>
      <c r="D10" s="39">
        <v>4986</v>
      </c>
      <c r="E10" s="40">
        <v>5.030418596204486</v>
      </c>
      <c r="F10" s="39">
        <v>943</v>
      </c>
      <c r="G10" s="40">
        <v>4.216409568522245</v>
      </c>
      <c r="H10" s="39">
        <v>30</v>
      </c>
      <c r="I10" s="40">
        <v>4.1039671682626535</v>
      </c>
      <c r="J10" s="39">
        <v>310</v>
      </c>
      <c r="K10" s="63">
        <v>7.077625570776255</v>
      </c>
      <c r="L10" s="65">
        <v>12</v>
      </c>
      <c r="M10" s="40">
        <v>3.428571428571429</v>
      </c>
      <c r="N10" s="39">
        <v>358</v>
      </c>
      <c r="O10" s="40">
        <v>9.337506520605112</v>
      </c>
      <c r="P10" s="39">
        <v>471</v>
      </c>
      <c r="Q10" s="40">
        <v>5.60981419723678</v>
      </c>
    </row>
    <row r="11" spans="1:17" ht="28.5" customHeight="1">
      <c r="A11" s="80" t="s">
        <v>251</v>
      </c>
      <c r="B11" s="39">
        <v>5820</v>
      </c>
      <c r="C11" s="40">
        <v>4.564061544252576</v>
      </c>
      <c r="D11" s="39">
        <v>4661</v>
      </c>
      <c r="E11" s="40">
        <v>4.70252328056741</v>
      </c>
      <c r="F11" s="39">
        <v>913</v>
      </c>
      <c r="G11" s="40">
        <v>4.082271406215068</v>
      </c>
      <c r="H11" s="39">
        <v>36</v>
      </c>
      <c r="I11" s="40">
        <v>4.924760601915184</v>
      </c>
      <c r="J11" s="39">
        <v>181</v>
      </c>
      <c r="K11" s="63">
        <v>4.1324200913242</v>
      </c>
      <c r="L11" s="65">
        <v>13</v>
      </c>
      <c r="M11" s="40">
        <v>3.7142857142857144</v>
      </c>
      <c r="N11" s="39">
        <v>180</v>
      </c>
      <c r="O11" s="40">
        <v>4.694835680751173</v>
      </c>
      <c r="P11" s="39">
        <v>344</v>
      </c>
      <c r="Q11" s="40">
        <v>4.097189137684612</v>
      </c>
    </row>
    <row r="12" spans="1:17" ht="19.5" customHeight="1">
      <c r="A12" s="38" t="s">
        <v>270</v>
      </c>
      <c r="B12" s="39">
        <v>4508</v>
      </c>
      <c r="C12" s="40">
        <v>3.535187189259555</v>
      </c>
      <c r="D12" s="39">
        <v>3581</v>
      </c>
      <c r="E12" s="40">
        <v>3.6129019239888214</v>
      </c>
      <c r="F12" s="39">
        <v>653</v>
      </c>
      <c r="G12" s="40">
        <v>2.9197406662195395</v>
      </c>
      <c r="H12" s="39">
        <v>29</v>
      </c>
      <c r="I12" s="40">
        <v>3.9671682626538987</v>
      </c>
      <c r="J12" s="39">
        <v>210</v>
      </c>
      <c r="K12" s="63">
        <v>4.794520547945205</v>
      </c>
      <c r="L12" s="65">
        <v>16</v>
      </c>
      <c r="M12" s="40">
        <v>4.571428571428571</v>
      </c>
      <c r="N12" s="39">
        <v>95</v>
      </c>
      <c r="O12" s="40">
        <v>2.477829942618675</v>
      </c>
      <c r="P12" s="39">
        <v>318</v>
      </c>
      <c r="Q12" s="40">
        <v>3.78751786565031</v>
      </c>
    </row>
    <row r="13" spans="1:17" ht="28.5" customHeight="1">
      <c r="A13" s="80" t="s">
        <v>274</v>
      </c>
      <c r="B13" s="39">
        <v>2586</v>
      </c>
      <c r="C13" s="40">
        <v>2.0279489954359384</v>
      </c>
      <c r="D13" s="39">
        <v>2069</v>
      </c>
      <c r="E13" s="40">
        <v>2.087432024778797</v>
      </c>
      <c r="F13" s="39">
        <v>371</v>
      </c>
      <c r="G13" s="40">
        <v>1.6588419405320816</v>
      </c>
      <c r="H13" s="39">
        <v>17</v>
      </c>
      <c r="I13" s="40">
        <v>2.3255813953488373</v>
      </c>
      <c r="J13" s="39">
        <v>120</v>
      </c>
      <c r="K13" s="63">
        <v>2.73972602739726</v>
      </c>
      <c r="L13" s="65">
        <v>5</v>
      </c>
      <c r="M13" s="185" t="s">
        <v>98</v>
      </c>
      <c r="N13" s="39">
        <v>151</v>
      </c>
      <c r="O13" s="40">
        <v>3.9384454877412622</v>
      </c>
      <c r="P13" s="39">
        <v>138</v>
      </c>
      <c r="Q13" s="40">
        <v>1.6436398284897569</v>
      </c>
    </row>
    <row r="14" spans="1:17" ht="45.75" customHeight="1">
      <c r="A14" s="80" t="s">
        <v>275</v>
      </c>
      <c r="B14" s="39">
        <v>2479</v>
      </c>
      <c r="C14" s="40">
        <v>1.9440392728869649</v>
      </c>
      <c r="D14" s="39">
        <v>1904</v>
      </c>
      <c r="E14" s="40">
        <v>1.9209620953015123</v>
      </c>
      <c r="F14" s="39">
        <v>437</v>
      </c>
      <c r="G14" s="40">
        <v>1.9539458976078692</v>
      </c>
      <c r="H14" s="39">
        <v>24</v>
      </c>
      <c r="I14" s="40">
        <v>3.283173734610123</v>
      </c>
      <c r="J14" s="39">
        <v>96</v>
      </c>
      <c r="K14" s="63">
        <v>2.191780821917808</v>
      </c>
      <c r="L14" s="65">
        <v>3</v>
      </c>
      <c r="M14" s="185" t="s">
        <v>98</v>
      </c>
      <c r="N14" s="39">
        <v>60</v>
      </c>
      <c r="O14" s="40">
        <v>1.5649452269170578</v>
      </c>
      <c r="P14" s="39">
        <v>133</v>
      </c>
      <c r="Q14" s="40">
        <v>1.584087660790853</v>
      </c>
    </row>
    <row r="15" spans="1:17" ht="27.75" customHeight="1">
      <c r="A15" s="102" t="s">
        <v>266</v>
      </c>
      <c r="B15" s="39">
        <v>1587</v>
      </c>
      <c r="C15" s="40">
        <v>1.2445301839740273</v>
      </c>
      <c r="D15" s="39">
        <v>1164</v>
      </c>
      <c r="E15" s="40">
        <v>1.1743696843124791</v>
      </c>
      <c r="F15" s="39">
        <v>267</v>
      </c>
      <c r="G15" s="40">
        <v>1.1938296445338699</v>
      </c>
      <c r="H15" s="39">
        <v>5</v>
      </c>
      <c r="I15" s="185" t="s">
        <v>98</v>
      </c>
      <c r="J15" s="39">
        <v>136</v>
      </c>
      <c r="K15" s="63">
        <v>3.105022831050228</v>
      </c>
      <c r="L15" s="64">
        <v>11</v>
      </c>
      <c r="M15" s="40">
        <v>3.1428571428571432</v>
      </c>
      <c r="N15" s="39">
        <v>79</v>
      </c>
      <c r="O15" s="40">
        <v>2.0605112154407927</v>
      </c>
      <c r="P15" s="39">
        <v>125</v>
      </c>
      <c r="Q15" s="40">
        <v>1.488804192472606</v>
      </c>
    </row>
    <row r="16" spans="1:17" ht="25.5" customHeight="1">
      <c r="A16" s="80" t="s">
        <v>161</v>
      </c>
      <c r="B16" s="39">
        <v>1430</v>
      </c>
      <c r="C16" s="40">
        <v>1.1214103107012343</v>
      </c>
      <c r="D16" s="39">
        <v>1181</v>
      </c>
      <c r="E16" s="40">
        <v>1.191521131591957</v>
      </c>
      <c r="F16" s="39">
        <v>170</v>
      </c>
      <c r="G16" s="40">
        <v>0.7601162530739995</v>
      </c>
      <c r="H16" s="39">
        <v>16</v>
      </c>
      <c r="I16" s="40">
        <v>2.188782489740082</v>
      </c>
      <c r="J16" s="39">
        <v>50</v>
      </c>
      <c r="K16" s="63">
        <v>1.141552511415525</v>
      </c>
      <c r="L16" s="65">
        <v>4</v>
      </c>
      <c r="M16" s="185" t="s">
        <v>98</v>
      </c>
      <c r="N16" s="39">
        <v>23</v>
      </c>
      <c r="O16" s="40">
        <v>0.5998956703182056</v>
      </c>
      <c r="P16" s="39">
        <v>96</v>
      </c>
      <c r="Q16" s="40">
        <v>1.1434016198189614</v>
      </c>
    </row>
    <row r="17" spans="1:17" ht="27" customHeight="1">
      <c r="A17" s="109" t="s">
        <v>242</v>
      </c>
      <c r="B17" s="39">
        <v>39142</v>
      </c>
      <c r="C17" s="40">
        <v>30.695274392634765</v>
      </c>
      <c r="D17" s="39">
        <v>29642</v>
      </c>
      <c r="E17" s="40">
        <v>29.90607060342827</v>
      </c>
      <c r="F17" s="39">
        <v>7386</v>
      </c>
      <c r="G17" s="40">
        <v>33.02481556002682</v>
      </c>
      <c r="H17" s="39">
        <v>218</v>
      </c>
      <c r="I17" s="40">
        <v>29.82216142270862</v>
      </c>
      <c r="J17" s="39">
        <v>1599</v>
      </c>
      <c r="K17" s="63">
        <v>36.50684931506849</v>
      </c>
      <c r="L17" s="65">
        <v>104</v>
      </c>
      <c r="M17" s="40">
        <v>29.714285714285715</v>
      </c>
      <c r="N17" s="39">
        <v>1351</v>
      </c>
      <c r="O17" s="40">
        <v>35.23735002608242</v>
      </c>
      <c r="P17" s="39">
        <v>2636</v>
      </c>
      <c r="Q17" s="40">
        <v>31.395902810862314</v>
      </c>
    </row>
    <row r="18" spans="1:17" ht="19.5" customHeight="1">
      <c r="A18" s="35" t="s">
        <v>162</v>
      </c>
      <c r="B18" s="36">
        <v>127518</v>
      </c>
      <c r="C18" s="67">
        <v>100</v>
      </c>
      <c r="D18" s="36">
        <v>99117</v>
      </c>
      <c r="E18" s="37">
        <v>100</v>
      </c>
      <c r="F18" s="36">
        <v>22365</v>
      </c>
      <c r="G18" s="37">
        <v>100</v>
      </c>
      <c r="H18" s="36">
        <v>731</v>
      </c>
      <c r="I18" s="37">
        <v>100</v>
      </c>
      <c r="J18" s="36">
        <v>4380</v>
      </c>
      <c r="K18" s="67">
        <v>100</v>
      </c>
      <c r="L18" s="68">
        <v>350</v>
      </c>
      <c r="M18" s="37">
        <v>100</v>
      </c>
      <c r="N18" s="36">
        <v>3834</v>
      </c>
      <c r="O18" s="37">
        <v>100</v>
      </c>
      <c r="P18" s="36">
        <v>8396</v>
      </c>
      <c r="Q18" s="37">
        <v>100</v>
      </c>
    </row>
    <row r="19" spans="1:17" ht="24.75" customHeight="1">
      <c r="A19" s="210" t="s">
        <v>0</v>
      </c>
      <c r="B19" s="211"/>
      <c r="C19" s="211"/>
      <c r="D19" s="211"/>
      <c r="E19" s="211"/>
      <c r="F19" s="211"/>
      <c r="G19" s="211"/>
      <c r="H19" s="211"/>
      <c r="I19" s="211"/>
      <c r="J19" s="211"/>
      <c r="K19" s="211"/>
      <c r="L19" s="211"/>
      <c r="M19" s="211"/>
      <c r="N19" s="211"/>
      <c r="O19" s="211"/>
      <c r="P19" s="211"/>
      <c r="Q19" s="211"/>
    </row>
    <row r="20" spans="1:17" ht="25.5" customHeight="1">
      <c r="A20" s="210" t="s">
        <v>229</v>
      </c>
      <c r="B20" s="211"/>
      <c r="C20" s="211"/>
      <c r="D20" s="211"/>
      <c r="E20" s="211"/>
      <c r="F20" s="211"/>
      <c r="G20" s="211"/>
      <c r="H20" s="211"/>
      <c r="I20" s="211"/>
      <c r="J20" s="211"/>
      <c r="K20" s="211"/>
      <c r="L20" s="211"/>
      <c r="M20" s="211"/>
      <c r="N20" s="211"/>
      <c r="O20" s="211"/>
      <c r="P20" s="211"/>
      <c r="Q20" s="211"/>
    </row>
    <row r="21" spans="1:17" ht="12.75" customHeight="1">
      <c r="A21" s="217" t="s">
        <v>291</v>
      </c>
      <c r="B21" s="218"/>
      <c r="C21" s="218"/>
      <c r="D21" s="218"/>
      <c r="E21" s="218"/>
      <c r="F21" s="218"/>
      <c r="G21" s="218"/>
      <c r="H21" s="218"/>
      <c r="I21" s="218"/>
      <c r="J21" s="218"/>
      <c r="K21" s="218"/>
      <c r="L21" s="218"/>
      <c r="M21" s="218"/>
      <c r="N21" s="218"/>
      <c r="O21" s="218"/>
      <c r="P21" s="218"/>
      <c r="Q21" s="218"/>
    </row>
    <row r="22" ht="12.75">
      <c r="A22"/>
    </row>
    <row r="24" ht="12.75">
      <c r="A24"/>
    </row>
  </sheetData>
  <mergeCells count="4">
    <mergeCell ref="A20:Q20"/>
    <mergeCell ref="A6:A8"/>
    <mergeCell ref="A19:Q19"/>
    <mergeCell ref="A21:Q21"/>
  </mergeCells>
  <printOptions horizontalCentered="1"/>
  <pageMargins left="0.5" right="0.5" top="1" bottom="1" header="0" footer="0"/>
  <pageSetup fitToHeight="1" fitToWidth="1" horizontalDpi="300" verticalDpi="300" orientation="landscape" scale="78" r:id="rId1"/>
</worksheet>
</file>

<file path=xl/worksheets/sheet14.xml><?xml version="1.0" encoding="utf-8"?>
<worksheet xmlns="http://schemas.openxmlformats.org/spreadsheetml/2006/main" xmlns:r="http://schemas.openxmlformats.org/officeDocument/2006/relationships">
  <sheetPr>
    <pageSetUpPr fitToPage="1"/>
  </sheetPr>
  <dimension ref="A2:Q14"/>
  <sheetViews>
    <sheetView workbookViewId="0" topLeftCell="A1">
      <selection activeCell="A1" sqref="A1"/>
    </sheetView>
  </sheetViews>
  <sheetFormatPr defaultColWidth="9.33203125" defaultRowHeight="12.75"/>
  <cols>
    <col min="1" max="1" width="22.16015625" style="1" customWidth="1"/>
    <col min="2" max="2" width="11.16015625" style="1" bestFit="1" customWidth="1"/>
    <col min="3" max="3" width="8.5" style="1" customWidth="1"/>
    <col min="4" max="4" width="11.16015625" style="1" bestFit="1" customWidth="1"/>
    <col min="5" max="5" width="8.16015625" style="1" customWidth="1"/>
    <col min="6" max="6" width="10.66015625" style="1" bestFit="1" customWidth="1"/>
    <col min="7" max="7" width="8.33203125" style="1" customWidth="1"/>
    <col min="8" max="8" width="10.66015625" style="1" bestFit="1" customWidth="1"/>
    <col min="9" max="9" width="8.33203125" style="1" customWidth="1"/>
    <col min="10" max="10" width="10.66015625" style="1" bestFit="1" customWidth="1"/>
    <col min="11" max="11" width="8" style="1" customWidth="1"/>
    <col min="12" max="12" width="10.66015625" style="1" bestFit="1" customWidth="1"/>
    <col min="13" max="13" width="7.83203125" style="1" customWidth="1"/>
    <col min="14" max="14" width="10.66015625" style="1" bestFit="1" customWidth="1"/>
    <col min="15" max="15" width="7.83203125" style="1" customWidth="1"/>
    <col min="16" max="16" width="10.66015625" style="1" bestFit="1" customWidth="1"/>
    <col min="17" max="17" width="8.16015625" style="1" customWidth="1"/>
    <col min="18" max="16384" width="9.33203125" style="1" customWidth="1"/>
  </cols>
  <sheetData>
    <row r="2" spans="1:17" ht="15">
      <c r="A2" s="28" t="s">
        <v>163</v>
      </c>
      <c r="B2" s="29"/>
      <c r="C2" s="29"/>
      <c r="D2" s="29"/>
      <c r="E2" s="29"/>
      <c r="F2" s="29"/>
      <c r="G2" s="29"/>
      <c r="H2" s="29"/>
      <c r="I2" s="29"/>
      <c r="J2" s="29"/>
      <c r="K2" s="29"/>
      <c r="L2" s="29"/>
      <c r="M2" s="29"/>
      <c r="N2" s="29"/>
      <c r="O2" s="29"/>
      <c r="P2" s="29"/>
      <c r="Q2" s="29"/>
    </row>
    <row r="3" spans="1:17" ht="15.75">
      <c r="A3" s="30" t="s">
        <v>164</v>
      </c>
      <c r="B3" s="29"/>
      <c r="C3" s="29"/>
      <c r="D3" s="29"/>
      <c r="E3" s="29"/>
      <c r="F3" s="29"/>
      <c r="G3" s="29"/>
      <c r="H3" s="29"/>
      <c r="I3" s="29"/>
      <c r="J3" s="29"/>
      <c r="K3" s="29"/>
      <c r="L3" s="29"/>
      <c r="M3" s="29"/>
      <c r="N3" s="29"/>
      <c r="O3" s="29"/>
      <c r="P3" s="29"/>
      <c r="Q3" s="29"/>
    </row>
    <row r="4" spans="1:17" ht="15">
      <c r="A4" s="28" t="s">
        <v>294</v>
      </c>
      <c r="B4" s="29"/>
      <c r="C4" s="29"/>
      <c r="D4" s="29"/>
      <c r="E4" s="29"/>
      <c r="F4" s="29"/>
      <c r="G4" s="29"/>
      <c r="H4" s="29"/>
      <c r="I4" s="29"/>
      <c r="J4" s="29"/>
      <c r="K4" s="29"/>
      <c r="L4" s="29"/>
      <c r="M4" s="29"/>
      <c r="N4" s="29"/>
      <c r="O4" s="29"/>
      <c r="P4" s="29"/>
      <c r="Q4" s="29"/>
    </row>
    <row r="5" spans="1:17" ht="15">
      <c r="A5" s="214" t="s">
        <v>166</v>
      </c>
      <c r="B5" s="52" t="s">
        <v>165</v>
      </c>
      <c r="C5" s="53"/>
      <c r="D5" s="53"/>
      <c r="E5" s="53"/>
      <c r="F5" s="53"/>
      <c r="G5" s="53"/>
      <c r="H5" s="53"/>
      <c r="I5" s="53"/>
      <c r="J5" s="53"/>
      <c r="K5" s="54"/>
      <c r="L5" s="53"/>
      <c r="M5" s="55"/>
      <c r="N5" s="52" t="s">
        <v>46</v>
      </c>
      <c r="O5" s="53"/>
      <c r="P5" s="53"/>
      <c r="Q5" s="55"/>
    </row>
    <row r="6" spans="1:17" ht="15">
      <c r="A6" s="249"/>
      <c r="B6" s="56" t="s">
        <v>48</v>
      </c>
      <c r="C6" s="57"/>
      <c r="D6" s="58" t="s">
        <v>49</v>
      </c>
      <c r="E6" s="57"/>
      <c r="F6" s="58" t="s">
        <v>50</v>
      </c>
      <c r="G6" s="57"/>
      <c r="H6" s="58" t="s">
        <v>51</v>
      </c>
      <c r="I6" s="57"/>
      <c r="J6" s="58" t="s">
        <v>52</v>
      </c>
      <c r="K6" s="57"/>
      <c r="L6" s="59" t="s">
        <v>57</v>
      </c>
      <c r="M6" s="57"/>
      <c r="N6" s="58" t="s">
        <v>54</v>
      </c>
      <c r="O6" s="57"/>
      <c r="P6" s="58" t="s">
        <v>55</v>
      </c>
      <c r="Q6" s="57"/>
    </row>
    <row r="7" spans="1:17" ht="15">
      <c r="A7" s="250"/>
      <c r="B7" s="61" t="s">
        <v>23</v>
      </c>
      <c r="C7" s="61" t="s">
        <v>56</v>
      </c>
      <c r="D7" s="61" t="s">
        <v>23</v>
      </c>
      <c r="E7" s="61" t="s">
        <v>56</v>
      </c>
      <c r="F7" s="61" t="s">
        <v>23</v>
      </c>
      <c r="G7" s="61" t="s">
        <v>56</v>
      </c>
      <c r="H7" s="61" t="s">
        <v>23</v>
      </c>
      <c r="I7" s="61" t="s">
        <v>56</v>
      </c>
      <c r="J7" s="61" t="s">
        <v>23</v>
      </c>
      <c r="K7" s="33" t="s">
        <v>56</v>
      </c>
      <c r="L7" s="33" t="s">
        <v>23</v>
      </c>
      <c r="M7" s="61" t="s">
        <v>56</v>
      </c>
      <c r="N7" s="61" t="s">
        <v>23</v>
      </c>
      <c r="O7" s="61" t="s">
        <v>56</v>
      </c>
      <c r="P7" s="61" t="s">
        <v>23</v>
      </c>
      <c r="Q7" s="61" t="s">
        <v>56</v>
      </c>
    </row>
    <row r="8" spans="1:17" ht="39" customHeight="1">
      <c r="A8" s="80" t="s">
        <v>167</v>
      </c>
      <c r="B8" s="39">
        <v>17471</v>
      </c>
      <c r="C8" s="40">
        <v>13.700810865916967</v>
      </c>
      <c r="D8" s="39">
        <v>14348</v>
      </c>
      <c r="E8" s="40">
        <v>14.475821503879255</v>
      </c>
      <c r="F8" s="39">
        <v>2720</v>
      </c>
      <c r="G8" s="40">
        <v>12.161860049183993</v>
      </c>
      <c r="H8" s="39">
        <v>225</v>
      </c>
      <c r="I8" s="40">
        <v>30.779753761969904</v>
      </c>
      <c r="J8" s="39">
        <v>70</v>
      </c>
      <c r="K8" s="63">
        <v>1.5981735159817352</v>
      </c>
      <c r="L8" s="65">
        <v>33</v>
      </c>
      <c r="M8" s="40">
        <v>9.428571428571429</v>
      </c>
      <c r="N8" s="39">
        <v>121</v>
      </c>
      <c r="O8" s="40">
        <v>3.1559728742827335</v>
      </c>
      <c r="P8" s="39">
        <v>461</v>
      </c>
      <c r="Q8" s="40">
        <v>5.490709861838971</v>
      </c>
    </row>
    <row r="9" spans="1:17" ht="45" customHeight="1">
      <c r="A9" s="102" t="s">
        <v>168</v>
      </c>
      <c r="B9" s="39">
        <v>15888</v>
      </c>
      <c r="C9" s="40">
        <v>12.459417494000848</v>
      </c>
      <c r="D9" s="39">
        <v>11411</v>
      </c>
      <c r="E9" s="40">
        <v>11.51265675918359</v>
      </c>
      <c r="F9" s="39">
        <v>3671</v>
      </c>
      <c r="G9" s="40">
        <v>16.414039794321482</v>
      </c>
      <c r="H9" s="39">
        <v>108</v>
      </c>
      <c r="I9" s="40">
        <v>14.774281805745554</v>
      </c>
      <c r="J9" s="39">
        <v>496</v>
      </c>
      <c r="K9" s="63">
        <v>11.32420091324201</v>
      </c>
      <c r="L9" s="65">
        <v>71</v>
      </c>
      <c r="M9" s="40">
        <v>20.285714285714285</v>
      </c>
      <c r="N9" s="39">
        <v>475</v>
      </c>
      <c r="O9" s="40">
        <v>12.389149713093376</v>
      </c>
      <c r="P9" s="39">
        <v>1261</v>
      </c>
      <c r="Q9" s="40">
        <v>15.019056693663648</v>
      </c>
    </row>
    <row r="10" spans="1:17" ht="30" customHeight="1">
      <c r="A10" s="107" t="s">
        <v>169</v>
      </c>
      <c r="B10" s="39">
        <v>680</v>
      </c>
      <c r="C10" s="40">
        <v>0.5332580498439436</v>
      </c>
      <c r="D10" s="39">
        <v>511</v>
      </c>
      <c r="E10" s="40">
        <v>0.5155523270478324</v>
      </c>
      <c r="F10" s="39">
        <v>152</v>
      </c>
      <c r="G10" s="40">
        <v>0.6796333556896937</v>
      </c>
      <c r="H10" s="39">
        <v>6</v>
      </c>
      <c r="I10" s="40">
        <v>0.8207934336525308</v>
      </c>
      <c r="J10" s="39">
        <v>6</v>
      </c>
      <c r="K10" s="63">
        <v>0.136986301369863</v>
      </c>
      <c r="L10" s="64">
        <v>1</v>
      </c>
      <c r="M10" s="185" t="s">
        <v>98</v>
      </c>
      <c r="N10" s="39">
        <v>7</v>
      </c>
      <c r="O10" s="40">
        <v>0.1825769431403234</v>
      </c>
      <c r="P10" s="39">
        <v>30</v>
      </c>
      <c r="Q10" s="40">
        <v>0.35731300619342543</v>
      </c>
    </row>
    <row r="11" spans="1:17" ht="19.5" customHeight="1">
      <c r="A11" s="35" t="s">
        <v>162</v>
      </c>
      <c r="B11" s="36">
        <v>127518</v>
      </c>
      <c r="C11" s="37">
        <v>100</v>
      </c>
      <c r="D11" s="36">
        <v>99117</v>
      </c>
      <c r="E11" s="37">
        <v>100</v>
      </c>
      <c r="F11" s="36">
        <v>22365</v>
      </c>
      <c r="G11" s="37">
        <v>100</v>
      </c>
      <c r="H11" s="36">
        <v>731</v>
      </c>
      <c r="I11" s="37">
        <v>100</v>
      </c>
      <c r="J11" s="36">
        <v>4380</v>
      </c>
      <c r="K11" s="67">
        <v>100</v>
      </c>
      <c r="L11" s="68">
        <v>350</v>
      </c>
      <c r="M11" s="37">
        <v>100</v>
      </c>
      <c r="N11" s="36">
        <v>3834</v>
      </c>
      <c r="O11" s="37">
        <v>100</v>
      </c>
      <c r="P11" s="36">
        <v>8396</v>
      </c>
      <c r="Q11" s="37">
        <v>100</v>
      </c>
    </row>
    <row r="12" spans="1:17" ht="24" customHeight="1">
      <c r="A12" s="210" t="s">
        <v>252</v>
      </c>
      <c r="B12" s="211"/>
      <c r="C12" s="211"/>
      <c r="D12" s="211"/>
      <c r="E12" s="211"/>
      <c r="F12" s="211"/>
      <c r="G12" s="211"/>
      <c r="H12" s="211"/>
      <c r="I12" s="211"/>
      <c r="J12" s="211"/>
      <c r="K12" s="211"/>
      <c r="L12" s="211"/>
      <c r="M12" s="211"/>
      <c r="N12" s="211"/>
      <c r="O12" s="211"/>
      <c r="P12" s="211"/>
      <c r="Q12" s="211"/>
    </row>
    <row r="13" spans="1:17" ht="25.5" customHeight="1">
      <c r="A13" s="210" t="s">
        <v>253</v>
      </c>
      <c r="B13" s="211"/>
      <c r="C13" s="211"/>
      <c r="D13" s="211"/>
      <c r="E13" s="211"/>
      <c r="F13" s="211"/>
      <c r="G13" s="211"/>
      <c r="H13" s="211"/>
      <c r="I13" s="211"/>
      <c r="J13" s="211"/>
      <c r="K13" s="211"/>
      <c r="L13" s="211"/>
      <c r="M13" s="211"/>
      <c r="N13" s="211"/>
      <c r="O13" s="211"/>
      <c r="P13" s="211"/>
      <c r="Q13" s="211"/>
    </row>
    <row r="14" spans="1:17" ht="12.75">
      <c r="A14" s="217" t="s">
        <v>291</v>
      </c>
      <c r="B14" s="218"/>
      <c r="C14" s="218"/>
      <c r="D14" s="218"/>
      <c r="E14" s="218"/>
      <c r="F14" s="218"/>
      <c r="G14" s="218"/>
      <c r="H14" s="218"/>
      <c r="I14" s="218"/>
      <c r="J14" s="218"/>
      <c r="K14" s="218"/>
      <c r="L14" s="218"/>
      <c r="M14" s="218"/>
      <c r="N14" s="218"/>
      <c r="O14" s="218"/>
      <c r="P14" s="218"/>
      <c r="Q14" s="218"/>
    </row>
  </sheetData>
  <mergeCells count="4">
    <mergeCell ref="A12:Q12"/>
    <mergeCell ref="A13:Q13"/>
    <mergeCell ref="A14:Q14"/>
    <mergeCell ref="A5:A7"/>
  </mergeCells>
  <printOptions horizontalCentered="1"/>
  <pageMargins left="0.5" right="0.5" top="1" bottom="1" header="0" footer="0"/>
  <pageSetup fitToHeight="1" fitToWidth="1" horizontalDpi="300" verticalDpi="300" orientation="landscape" scale="81" r:id="rId1"/>
</worksheet>
</file>

<file path=xl/worksheets/sheet15.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30.5" style="1" customWidth="1"/>
    <col min="2" max="2" width="11.16015625" style="1" bestFit="1" customWidth="1"/>
    <col min="3" max="3" width="8.16015625" style="1" bestFit="1" customWidth="1"/>
    <col min="4" max="4" width="11.16015625" style="1" bestFit="1" customWidth="1"/>
    <col min="5" max="5" width="9" style="1" customWidth="1"/>
    <col min="6" max="6" width="10.66015625" style="1" bestFit="1" customWidth="1"/>
    <col min="7" max="7" width="8.66015625" style="1" customWidth="1"/>
    <col min="8" max="8" width="10.66015625" style="1" bestFit="1" customWidth="1"/>
    <col min="9" max="9" width="7.83203125" style="1" customWidth="1"/>
    <col min="10" max="10" width="10.66015625" style="1" bestFit="1" customWidth="1"/>
    <col min="11" max="11" width="8.5" style="1" customWidth="1"/>
    <col min="12" max="12" width="10.66015625" style="1" bestFit="1" customWidth="1"/>
    <col min="13" max="13" width="8" style="1" customWidth="1"/>
    <col min="14" max="14" width="10.66015625" style="1" bestFit="1" customWidth="1"/>
    <col min="15" max="15" width="9.16015625" style="1" customWidth="1"/>
    <col min="16" max="16" width="10.66015625" style="1" bestFit="1" customWidth="1"/>
    <col min="17" max="17" width="8.33203125" style="1" customWidth="1"/>
    <col min="18" max="16384" width="9.33203125" style="1" customWidth="1"/>
  </cols>
  <sheetData>
    <row r="2" spans="1:17" ht="15">
      <c r="A2" s="28" t="s">
        <v>170</v>
      </c>
      <c r="B2" s="29"/>
      <c r="C2" s="29"/>
      <c r="D2" s="29"/>
      <c r="E2" s="29"/>
      <c r="F2" s="29"/>
      <c r="G2" s="29"/>
      <c r="H2" s="29"/>
      <c r="I2" s="29"/>
      <c r="J2" s="29"/>
      <c r="K2" s="29"/>
      <c r="L2" s="29"/>
      <c r="M2" s="29"/>
      <c r="N2" s="29"/>
      <c r="O2" s="29"/>
      <c r="P2" s="29"/>
      <c r="Q2" s="29"/>
    </row>
    <row r="3" spans="1:17" ht="15.75">
      <c r="A3" s="30" t="s">
        <v>171</v>
      </c>
      <c r="B3" s="29"/>
      <c r="C3" s="29"/>
      <c r="D3" s="29"/>
      <c r="E3" s="29"/>
      <c r="F3" s="29"/>
      <c r="G3" s="29"/>
      <c r="H3" s="29"/>
      <c r="I3" s="29"/>
      <c r="J3" s="29"/>
      <c r="K3" s="29"/>
      <c r="L3" s="29"/>
      <c r="M3" s="29"/>
      <c r="N3" s="29"/>
      <c r="O3" s="29"/>
      <c r="P3" s="29"/>
      <c r="Q3" s="29"/>
    </row>
    <row r="4" spans="1:17" ht="15">
      <c r="A4" s="28" t="s">
        <v>294</v>
      </c>
      <c r="B4" s="29"/>
      <c r="C4" s="29"/>
      <c r="D4" s="29"/>
      <c r="E4" s="29"/>
      <c r="F4" s="29"/>
      <c r="G4" s="29"/>
      <c r="H4" s="29"/>
      <c r="I4" s="29"/>
      <c r="J4" s="29"/>
      <c r="K4" s="29"/>
      <c r="L4" s="29"/>
      <c r="M4" s="29"/>
      <c r="N4" s="29"/>
      <c r="O4" s="29"/>
      <c r="P4" s="29"/>
      <c r="Q4" s="29"/>
    </row>
    <row r="5" spans="1:17" ht="15">
      <c r="A5" s="212" t="s">
        <v>173</v>
      </c>
      <c r="B5" s="52" t="s">
        <v>172</v>
      </c>
      <c r="C5" s="53"/>
      <c r="D5" s="53"/>
      <c r="E5" s="53"/>
      <c r="F5" s="53"/>
      <c r="G5" s="53"/>
      <c r="H5" s="53"/>
      <c r="I5" s="53"/>
      <c r="J5" s="53"/>
      <c r="K5" s="54"/>
      <c r="L5" s="53"/>
      <c r="M5" s="55"/>
      <c r="N5" s="52" t="s">
        <v>46</v>
      </c>
      <c r="O5" s="53"/>
      <c r="P5" s="53"/>
      <c r="Q5" s="55"/>
    </row>
    <row r="6" spans="1:17" ht="15.75">
      <c r="A6" s="251"/>
      <c r="B6" s="58" t="s">
        <v>48</v>
      </c>
      <c r="C6" s="57"/>
      <c r="D6" s="58" t="s">
        <v>49</v>
      </c>
      <c r="E6" s="57"/>
      <c r="F6" s="58" t="s">
        <v>50</v>
      </c>
      <c r="G6" s="57"/>
      <c r="H6" s="254" t="s">
        <v>174</v>
      </c>
      <c r="I6" s="255"/>
      <c r="J6" s="58" t="s">
        <v>52</v>
      </c>
      <c r="K6" s="57"/>
      <c r="L6" s="59" t="s">
        <v>57</v>
      </c>
      <c r="M6" s="57"/>
      <c r="N6" s="58" t="s">
        <v>54</v>
      </c>
      <c r="O6" s="57"/>
      <c r="P6" s="58" t="s">
        <v>55</v>
      </c>
      <c r="Q6" s="57"/>
    </row>
    <row r="7" spans="1:17" ht="15">
      <c r="A7" s="252"/>
      <c r="B7" s="98" t="s">
        <v>23</v>
      </c>
      <c r="C7" s="61" t="s">
        <v>56</v>
      </c>
      <c r="D7" s="98" t="s">
        <v>23</v>
      </c>
      <c r="E7" s="61" t="s">
        <v>56</v>
      </c>
      <c r="F7" s="98" t="s">
        <v>23</v>
      </c>
      <c r="G7" s="61" t="s">
        <v>56</v>
      </c>
      <c r="H7" s="98" t="s">
        <v>23</v>
      </c>
      <c r="I7" s="61" t="s">
        <v>56</v>
      </c>
      <c r="J7" s="98" t="s">
        <v>23</v>
      </c>
      <c r="K7" s="61" t="s">
        <v>56</v>
      </c>
      <c r="L7" s="98" t="s">
        <v>23</v>
      </c>
      <c r="M7" s="61" t="s">
        <v>56</v>
      </c>
      <c r="N7" s="98" t="s">
        <v>23</v>
      </c>
      <c r="O7" s="61" t="s">
        <v>56</v>
      </c>
      <c r="P7" s="98" t="s">
        <v>23</v>
      </c>
      <c r="Q7" s="61" t="s">
        <v>56</v>
      </c>
    </row>
    <row r="8" spans="1:17" ht="33" customHeight="1">
      <c r="A8" s="80" t="s">
        <v>175</v>
      </c>
      <c r="B8" s="99">
        <v>5016</v>
      </c>
      <c r="C8" s="40">
        <v>3.9335623206135604</v>
      </c>
      <c r="D8" s="99">
        <v>4039</v>
      </c>
      <c r="E8" s="40">
        <v>4.074982091871223</v>
      </c>
      <c r="F8" s="99">
        <v>838</v>
      </c>
      <c r="G8" s="40">
        <v>3.7469260004471274</v>
      </c>
      <c r="H8" s="99">
        <v>33</v>
      </c>
      <c r="I8" s="40">
        <v>4.514363885088919</v>
      </c>
      <c r="J8" s="99">
        <v>77</v>
      </c>
      <c r="K8" s="40">
        <v>1.7579908675799085</v>
      </c>
      <c r="L8" s="100">
        <v>8</v>
      </c>
      <c r="M8" s="93">
        <v>2.2857142857142856</v>
      </c>
      <c r="N8" s="99">
        <v>60</v>
      </c>
      <c r="O8" s="40">
        <v>1.5649452269170578</v>
      </c>
      <c r="P8" s="99">
        <v>231</v>
      </c>
      <c r="Q8" s="40">
        <v>2.751310147689376</v>
      </c>
    </row>
    <row r="9" spans="1:17" ht="19.5" customHeight="1">
      <c r="A9" s="38" t="s">
        <v>176</v>
      </c>
      <c r="B9" s="99">
        <v>4376</v>
      </c>
      <c r="C9" s="40">
        <v>3.4316723913486724</v>
      </c>
      <c r="D9" s="99">
        <v>3376</v>
      </c>
      <c r="E9" s="40">
        <v>3.406075647971589</v>
      </c>
      <c r="F9" s="99">
        <v>643</v>
      </c>
      <c r="G9" s="40">
        <v>2.8750279454504803</v>
      </c>
      <c r="H9" s="99">
        <v>38</v>
      </c>
      <c r="I9" s="40">
        <v>5.198358413132695</v>
      </c>
      <c r="J9" s="99">
        <v>282</v>
      </c>
      <c r="K9" s="40">
        <v>6.438356164383562</v>
      </c>
      <c r="L9" s="100">
        <v>10</v>
      </c>
      <c r="M9" s="93">
        <v>2.857142857142857</v>
      </c>
      <c r="N9" s="99">
        <v>134</v>
      </c>
      <c r="O9" s="40">
        <v>3.4950443401147626</v>
      </c>
      <c r="P9" s="99">
        <v>332</v>
      </c>
      <c r="Q9" s="40">
        <v>3.9542639352072415</v>
      </c>
    </row>
    <row r="10" spans="1:17" ht="19.5" customHeight="1">
      <c r="A10" s="38" t="s">
        <v>271</v>
      </c>
      <c r="B10" s="99">
        <v>2942</v>
      </c>
      <c r="C10" s="40">
        <v>2.3071252685895325</v>
      </c>
      <c r="D10" s="99">
        <v>2096</v>
      </c>
      <c r="E10" s="40">
        <v>2.1146725586932615</v>
      </c>
      <c r="F10" s="99">
        <v>764</v>
      </c>
      <c r="G10" s="40">
        <v>3.416051866756092</v>
      </c>
      <c r="H10" s="99">
        <v>6</v>
      </c>
      <c r="I10" s="40">
        <v>0.8207934336525308</v>
      </c>
      <c r="J10" s="99">
        <v>53</v>
      </c>
      <c r="K10" s="40">
        <v>1.2100456621004567</v>
      </c>
      <c r="L10" s="100">
        <v>5</v>
      </c>
      <c r="M10" s="185" t="s">
        <v>98</v>
      </c>
      <c r="N10" s="99">
        <v>79</v>
      </c>
      <c r="O10" s="40">
        <v>2.0605112154407927</v>
      </c>
      <c r="P10" s="99">
        <v>127</v>
      </c>
      <c r="Q10" s="40">
        <v>1.5126250595521675</v>
      </c>
    </row>
    <row r="11" spans="1:17" ht="21" customHeight="1">
      <c r="A11" s="80" t="s">
        <v>273</v>
      </c>
      <c r="B11" s="99">
        <v>2192</v>
      </c>
      <c r="C11" s="40">
        <v>1.7189730077322416</v>
      </c>
      <c r="D11" s="99">
        <v>1395</v>
      </c>
      <c r="E11" s="40">
        <v>1.4074275855806773</v>
      </c>
      <c r="F11" s="99">
        <v>698</v>
      </c>
      <c r="G11" s="40">
        <v>3.120947909680304</v>
      </c>
      <c r="H11" s="99">
        <v>10</v>
      </c>
      <c r="I11" s="40">
        <v>1.3679890560875512</v>
      </c>
      <c r="J11" s="99">
        <v>65</v>
      </c>
      <c r="K11" s="40">
        <v>1.4840182648401825</v>
      </c>
      <c r="L11" s="100">
        <v>3</v>
      </c>
      <c r="M11" s="185" t="s">
        <v>98</v>
      </c>
      <c r="N11" s="99">
        <v>97</v>
      </c>
      <c r="O11" s="40">
        <v>2.5299947835159102</v>
      </c>
      <c r="P11" s="99">
        <v>155</v>
      </c>
      <c r="Q11" s="40">
        <v>1.8461171986660314</v>
      </c>
    </row>
    <row r="12" spans="1:17" ht="29.25" customHeight="1">
      <c r="A12" s="80" t="s">
        <v>240</v>
      </c>
      <c r="B12" s="99">
        <v>1912</v>
      </c>
      <c r="C12" s="40">
        <v>1.499396163678853</v>
      </c>
      <c r="D12" s="99">
        <v>1399</v>
      </c>
      <c r="E12" s="40">
        <v>1.4114632202346722</v>
      </c>
      <c r="F12" s="99">
        <v>407</v>
      </c>
      <c r="G12" s="40">
        <v>1.819807735300693</v>
      </c>
      <c r="H12" s="99">
        <v>12</v>
      </c>
      <c r="I12" s="40">
        <v>1.6415868673050615</v>
      </c>
      <c r="J12" s="99">
        <v>82</v>
      </c>
      <c r="K12" s="40">
        <v>1.872146118721461</v>
      </c>
      <c r="L12" s="189">
        <v>4</v>
      </c>
      <c r="M12" s="185" t="s">
        <v>98</v>
      </c>
      <c r="N12" s="99">
        <v>75</v>
      </c>
      <c r="O12" s="40">
        <v>1.9561815336463224</v>
      </c>
      <c r="P12" s="99">
        <v>137</v>
      </c>
      <c r="Q12" s="40">
        <v>1.631729394949976</v>
      </c>
    </row>
    <row r="13" spans="1:17" ht="19.5" customHeight="1">
      <c r="A13" s="38" t="s">
        <v>178</v>
      </c>
      <c r="B13" s="99">
        <v>1868</v>
      </c>
      <c r="C13" s="40">
        <v>1.4648912310418922</v>
      </c>
      <c r="D13" s="99">
        <v>1359</v>
      </c>
      <c r="E13" s="40">
        <v>1.3711068736947245</v>
      </c>
      <c r="F13" s="99">
        <v>463</v>
      </c>
      <c r="G13" s="40">
        <v>2.0701989716074225</v>
      </c>
      <c r="H13" s="99">
        <v>6</v>
      </c>
      <c r="I13" s="40">
        <v>0.8207934336525308</v>
      </c>
      <c r="J13" s="99">
        <v>26</v>
      </c>
      <c r="K13" s="40">
        <v>0.593607305936073</v>
      </c>
      <c r="L13" s="103">
        <v>3</v>
      </c>
      <c r="M13" s="185" t="s">
        <v>98</v>
      </c>
      <c r="N13" s="99">
        <v>22</v>
      </c>
      <c r="O13" s="40">
        <v>0.5738132498695879</v>
      </c>
      <c r="P13" s="99">
        <v>63</v>
      </c>
      <c r="Q13" s="40">
        <v>0.7503573130061935</v>
      </c>
    </row>
    <row r="14" spans="1:17" ht="19.5" customHeight="1">
      <c r="A14" s="38" t="s">
        <v>179</v>
      </c>
      <c r="B14" s="99">
        <v>1726</v>
      </c>
      <c r="C14" s="40">
        <v>1.353534402986245</v>
      </c>
      <c r="D14" s="99">
        <v>1588</v>
      </c>
      <c r="E14" s="40">
        <v>1.6021469576359253</v>
      </c>
      <c r="F14" s="99">
        <v>93</v>
      </c>
      <c r="G14" s="40">
        <v>0.41582830315224684</v>
      </c>
      <c r="H14" s="99">
        <v>6</v>
      </c>
      <c r="I14" s="40">
        <v>0.8207934336525308</v>
      </c>
      <c r="J14" s="99">
        <v>23</v>
      </c>
      <c r="K14" s="40">
        <v>0.5251141552511416</v>
      </c>
      <c r="L14" s="189" t="s">
        <v>306</v>
      </c>
      <c r="M14" s="185" t="s">
        <v>26</v>
      </c>
      <c r="N14" s="99">
        <v>66</v>
      </c>
      <c r="O14" s="40">
        <v>1.7214397496087637</v>
      </c>
      <c r="P14" s="99">
        <v>49</v>
      </c>
      <c r="Q14" s="40">
        <v>0.5836112434492615</v>
      </c>
    </row>
    <row r="15" spans="1:17" ht="19.5" customHeight="1">
      <c r="A15" s="38" t="s">
        <v>180</v>
      </c>
      <c r="B15" s="99">
        <v>1473</v>
      </c>
      <c r="C15" s="40">
        <v>1.1551310403237192</v>
      </c>
      <c r="D15" s="99">
        <v>1035</v>
      </c>
      <c r="E15" s="40">
        <v>1.0442204667211477</v>
      </c>
      <c r="F15" s="99">
        <v>393</v>
      </c>
      <c r="G15" s="40">
        <v>1.7572099262240108</v>
      </c>
      <c r="H15" s="99">
        <v>10</v>
      </c>
      <c r="I15" s="40">
        <v>1.3679890560875512</v>
      </c>
      <c r="J15" s="99">
        <v>25</v>
      </c>
      <c r="K15" s="40">
        <v>0.5707762557077625</v>
      </c>
      <c r="L15" s="100">
        <v>1</v>
      </c>
      <c r="M15" s="185" t="s">
        <v>98</v>
      </c>
      <c r="N15" s="99">
        <v>17</v>
      </c>
      <c r="O15" s="40">
        <v>0.4434011476264998</v>
      </c>
      <c r="P15" s="99">
        <v>57</v>
      </c>
      <c r="Q15" s="40">
        <v>0.6788947117675084</v>
      </c>
    </row>
    <row r="16" spans="1:17" ht="31.5" customHeight="1">
      <c r="A16" s="80" t="s">
        <v>177</v>
      </c>
      <c r="B16" s="99">
        <v>1312</v>
      </c>
      <c r="C16" s="40">
        <v>1.0288743549930206</v>
      </c>
      <c r="D16" s="99">
        <v>1200</v>
      </c>
      <c r="E16" s="40">
        <v>1.210690396198432</v>
      </c>
      <c r="F16" s="99">
        <v>62</v>
      </c>
      <c r="G16" s="40">
        <v>0.27721886876816454</v>
      </c>
      <c r="H16" s="99">
        <v>10</v>
      </c>
      <c r="I16" s="40">
        <v>1.3679890560875512</v>
      </c>
      <c r="J16" s="99">
        <v>22</v>
      </c>
      <c r="K16" s="40">
        <v>0.502283105022831</v>
      </c>
      <c r="L16" s="101">
        <v>3</v>
      </c>
      <c r="M16" s="185" t="s">
        <v>98</v>
      </c>
      <c r="N16" s="99">
        <v>27</v>
      </c>
      <c r="O16" s="40">
        <v>0.7042253521126761</v>
      </c>
      <c r="P16" s="99">
        <v>68</v>
      </c>
      <c r="Q16" s="40">
        <v>0.8099094807050977</v>
      </c>
    </row>
    <row r="17" spans="1:17" ht="19.5" customHeight="1">
      <c r="A17" s="80" t="s">
        <v>302</v>
      </c>
      <c r="B17" s="99">
        <v>1072</v>
      </c>
      <c r="C17" s="40">
        <v>0.8406656315186876</v>
      </c>
      <c r="D17" s="99">
        <v>632</v>
      </c>
      <c r="E17" s="40">
        <v>0.6376302753311742</v>
      </c>
      <c r="F17" s="99">
        <v>421</v>
      </c>
      <c r="G17" s="40">
        <v>1.8824055443773753</v>
      </c>
      <c r="H17" s="99">
        <v>11</v>
      </c>
      <c r="I17" s="40">
        <v>1.5047879616963065</v>
      </c>
      <c r="J17" s="99">
        <v>3</v>
      </c>
      <c r="K17" s="185" t="s">
        <v>98</v>
      </c>
      <c r="L17" s="101">
        <v>1</v>
      </c>
      <c r="M17" s="185" t="s">
        <v>98</v>
      </c>
      <c r="N17" s="99">
        <v>2</v>
      </c>
      <c r="O17" s="185" t="s">
        <v>98</v>
      </c>
      <c r="P17" s="99">
        <v>40</v>
      </c>
      <c r="Q17" s="40">
        <v>0.47641734159123394</v>
      </c>
    </row>
    <row r="18" spans="1:17" ht="47.25" customHeight="1">
      <c r="A18" s="102" t="s">
        <v>220</v>
      </c>
      <c r="B18" s="99">
        <v>1070</v>
      </c>
      <c r="C18" s="40">
        <v>0.8390972254897348</v>
      </c>
      <c r="D18" s="99">
        <v>799</v>
      </c>
      <c r="E18" s="40">
        <v>0.806118022135456</v>
      </c>
      <c r="F18" s="99">
        <v>225</v>
      </c>
      <c r="G18" s="40">
        <v>1.0060362173038229</v>
      </c>
      <c r="H18" s="99">
        <v>12</v>
      </c>
      <c r="I18" s="40">
        <v>1.6415868673050615</v>
      </c>
      <c r="J18" s="99">
        <v>26</v>
      </c>
      <c r="K18" s="40">
        <v>0.593607305936073</v>
      </c>
      <c r="L18" s="100">
        <v>4</v>
      </c>
      <c r="M18" s="185" t="s">
        <v>98</v>
      </c>
      <c r="N18" s="99">
        <v>18</v>
      </c>
      <c r="O18" s="40">
        <v>0.4694835680751174</v>
      </c>
      <c r="P18" s="99">
        <v>46</v>
      </c>
      <c r="Q18" s="40">
        <v>0.547879942829919</v>
      </c>
    </row>
    <row r="19" spans="1:17" ht="19.5" customHeight="1">
      <c r="A19" s="104" t="s">
        <v>239</v>
      </c>
      <c r="B19" s="99">
        <v>42757</v>
      </c>
      <c r="C19" s="40">
        <v>33.5301682899669</v>
      </c>
      <c r="D19" s="99">
        <v>31288</v>
      </c>
      <c r="E19" s="40">
        <v>31.56673426354712</v>
      </c>
      <c r="F19" s="99">
        <v>9682</v>
      </c>
      <c r="G19" s="40">
        <v>43.29085624860273</v>
      </c>
      <c r="H19" s="99">
        <v>227</v>
      </c>
      <c r="I19" s="40">
        <v>31.053351573187417</v>
      </c>
      <c r="J19" s="99">
        <v>1250</v>
      </c>
      <c r="K19" s="40">
        <v>28.538812785388128</v>
      </c>
      <c r="L19" s="100">
        <v>83</v>
      </c>
      <c r="M19" s="40">
        <v>23.714285714285715</v>
      </c>
      <c r="N19" s="99">
        <v>1396</v>
      </c>
      <c r="O19" s="40">
        <v>36.41105894627022</v>
      </c>
      <c r="P19" s="99">
        <v>2450</v>
      </c>
      <c r="Q19" s="40">
        <v>29.180562172463077</v>
      </c>
    </row>
    <row r="20" spans="1:17" ht="19.5" customHeight="1">
      <c r="A20" s="35" t="s">
        <v>162</v>
      </c>
      <c r="B20" s="105">
        <v>127518</v>
      </c>
      <c r="C20" s="37">
        <v>100</v>
      </c>
      <c r="D20" s="105">
        <v>99117</v>
      </c>
      <c r="E20" s="37">
        <v>100</v>
      </c>
      <c r="F20" s="105">
        <v>22365</v>
      </c>
      <c r="G20" s="37">
        <v>100</v>
      </c>
      <c r="H20" s="105">
        <v>731</v>
      </c>
      <c r="I20" s="37">
        <v>100</v>
      </c>
      <c r="J20" s="105">
        <v>4380</v>
      </c>
      <c r="K20" s="37">
        <v>100</v>
      </c>
      <c r="L20" s="106">
        <v>350</v>
      </c>
      <c r="M20" s="37">
        <v>100</v>
      </c>
      <c r="N20" s="105">
        <v>3834</v>
      </c>
      <c r="O20" s="37">
        <v>100</v>
      </c>
      <c r="P20" s="105">
        <v>8396</v>
      </c>
      <c r="Q20" s="37">
        <v>100</v>
      </c>
    </row>
    <row r="21" spans="1:17" ht="36" customHeight="1">
      <c r="A21" s="208" t="s">
        <v>241</v>
      </c>
      <c r="B21" s="208"/>
      <c r="C21" s="208"/>
      <c r="D21" s="208"/>
      <c r="E21" s="208"/>
      <c r="F21" s="208"/>
      <c r="G21" s="208"/>
      <c r="H21" s="208"/>
      <c r="I21" s="208"/>
      <c r="J21" s="208"/>
      <c r="K21" s="208"/>
      <c r="L21" s="208"/>
      <c r="M21" s="208"/>
      <c r="N21" s="208"/>
      <c r="O21" s="208"/>
      <c r="P21" s="208"/>
      <c r="Q21" s="208"/>
    </row>
    <row r="22" spans="1:17" ht="21" customHeight="1">
      <c r="A22" s="210" t="s">
        <v>229</v>
      </c>
      <c r="B22" s="211"/>
      <c r="C22" s="211"/>
      <c r="D22" s="211"/>
      <c r="E22" s="211"/>
      <c r="F22" s="211"/>
      <c r="G22" s="211"/>
      <c r="H22" s="211"/>
      <c r="I22" s="211"/>
      <c r="J22" s="211"/>
      <c r="K22" s="211"/>
      <c r="L22" s="211"/>
      <c r="M22" s="211"/>
      <c r="N22" s="211"/>
      <c r="O22" s="211"/>
      <c r="P22" s="211"/>
      <c r="Q22" s="211"/>
    </row>
    <row r="23" spans="1:17" s="25" customFormat="1" ht="19.5" customHeight="1">
      <c r="A23" s="253" t="s">
        <v>291</v>
      </c>
      <c r="B23" s="225"/>
      <c r="C23" s="225"/>
      <c r="D23" s="225"/>
      <c r="E23" s="225"/>
      <c r="F23" s="225"/>
      <c r="G23" s="225"/>
      <c r="H23" s="225"/>
      <c r="I23" s="225"/>
      <c r="J23" s="225"/>
      <c r="K23" s="225"/>
      <c r="L23" s="225"/>
      <c r="M23" s="225"/>
      <c r="N23" s="225"/>
      <c r="O23" s="225"/>
      <c r="P23" s="225"/>
      <c r="Q23" s="225"/>
    </row>
    <row r="26" ht="12.75">
      <c r="A26"/>
    </row>
    <row r="27" ht="12.75">
      <c r="A27"/>
    </row>
  </sheetData>
  <mergeCells count="5">
    <mergeCell ref="A21:Q21"/>
    <mergeCell ref="A22:Q22"/>
    <mergeCell ref="A5:A7"/>
    <mergeCell ref="A23:Q23"/>
    <mergeCell ref="H6:I6"/>
  </mergeCells>
  <printOptions horizontalCentered="1"/>
  <pageMargins left="0.5" right="0.5" top="1" bottom="1" header="0" footer="0"/>
  <pageSetup fitToHeight="1" fitToWidth="1" horizontalDpi="300" verticalDpi="300" orientation="landscape" scale="77" r:id="rId1"/>
</worksheet>
</file>

<file path=xl/worksheets/sheet16.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23.16015625" style="1" customWidth="1"/>
    <col min="2" max="2" width="11.16015625" style="1" bestFit="1" customWidth="1"/>
    <col min="3" max="3" width="8.33203125" style="1" customWidth="1"/>
    <col min="4" max="4" width="11.16015625" style="1" bestFit="1" customWidth="1"/>
    <col min="5" max="5" width="8.83203125" style="1" customWidth="1"/>
    <col min="6" max="6" width="10.66015625" style="1" bestFit="1" customWidth="1"/>
    <col min="7" max="7" width="8.16015625" style="1" customWidth="1"/>
    <col min="8" max="8" width="10.66015625" style="1" bestFit="1" customWidth="1"/>
    <col min="9" max="9" width="7.83203125" style="1" customWidth="1"/>
    <col min="10" max="10" width="10.66015625" style="1" bestFit="1" customWidth="1"/>
    <col min="11" max="11" width="8.16015625" style="1" customWidth="1"/>
    <col min="12" max="12" width="10.66015625" style="1" bestFit="1" customWidth="1"/>
    <col min="13" max="13" width="8.16015625" style="1" customWidth="1"/>
    <col min="14" max="14" width="10.66015625" style="1" bestFit="1" customWidth="1"/>
    <col min="15" max="15" width="8.83203125" style="1" customWidth="1"/>
    <col min="16" max="16" width="10.66015625" style="1" bestFit="1" customWidth="1"/>
    <col min="17" max="17" width="9.5" style="1" customWidth="1"/>
    <col min="18" max="16384" width="9.33203125" style="1" customWidth="1"/>
  </cols>
  <sheetData>
    <row r="2" spans="1:17" ht="15">
      <c r="A2" s="28" t="s">
        <v>181</v>
      </c>
      <c r="B2" s="29"/>
      <c r="C2" s="29"/>
      <c r="D2" s="29"/>
      <c r="E2" s="29"/>
      <c r="F2" s="29"/>
      <c r="G2" s="29"/>
      <c r="H2" s="29"/>
      <c r="I2" s="29"/>
      <c r="J2" s="29"/>
      <c r="K2" s="29"/>
      <c r="L2" s="29"/>
      <c r="M2" s="29"/>
      <c r="N2" s="29"/>
      <c r="O2" s="29"/>
      <c r="P2" s="29"/>
      <c r="Q2" s="29"/>
    </row>
    <row r="3" spans="1:17" ht="15.75">
      <c r="A3" s="30" t="s">
        <v>182</v>
      </c>
      <c r="B3" s="29"/>
      <c r="C3" s="29"/>
      <c r="D3" s="29"/>
      <c r="E3" s="29"/>
      <c r="F3" s="29"/>
      <c r="G3" s="29"/>
      <c r="H3" s="29"/>
      <c r="I3" s="29"/>
      <c r="J3" s="29"/>
      <c r="K3" s="29"/>
      <c r="L3" s="29"/>
      <c r="M3" s="29"/>
      <c r="N3" s="29"/>
      <c r="O3" s="29"/>
      <c r="P3" s="29"/>
      <c r="Q3" s="29"/>
    </row>
    <row r="4" spans="1:17" ht="15">
      <c r="A4" s="28" t="s">
        <v>294</v>
      </c>
      <c r="B4" s="29"/>
      <c r="C4" s="29"/>
      <c r="D4" s="29"/>
      <c r="E4" s="29"/>
      <c r="F4" s="29"/>
      <c r="G4" s="29"/>
      <c r="H4" s="29"/>
      <c r="I4" s="29"/>
      <c r="J4" s="29"/>
      <c r="K4" s="29"/>
      <c r="L4" s="29"/>
      <c r="M4" s="29"/>
      <c r="N4" s="29"/>
      <c r="O4" s="29"/>
      <c r="P4" s="29"/>
      <c r="Q4" s="29"/>
    </row>
    <row r="5" spans="1:17" ht="15">
      <c r="A5" s="214" t="s">
        <v>254</v>
      </c>
      <c r="B5" s="52" t="s">
        <v>45</v>
      </c>
      <c r="C5" s="53"/>
      <c r="D5" s="53"/>
      <c r="E5" s="53"/>
      <c r="F5" s="53"/>
      <c r="G5" s="53"/>
      <c r="H5" s="53"/>
      <c r="I5" s="53"/>
      <c r="J5" s="53"/>
      <c r="K5" s="54"/>
      <c r="L5" s="53"/>
      <c r="M5" s="55"/>
      <c r="N5" s="52" t="s">
        <v>46</v>
      </c>
      <c r="O5" s="53"/>
      <c r="P5" s="53"/>
      <c r="Q5" s="55"/>
    </row>
    <row r="6" spans="1:17" ht="15">
      <c r="A6" s="235"/>
      <c r="B6" s="56" t="s">
        <v>48</v>
      </c>
      <c r="C6" s="83"/>
      <c r="D6" s="58" t="s">
        <v>49</v>
      </c>
      <c r="E6" s="83"/>
      <c r="F6" s="58" t="s">
        <v>50</v>
      </c>
      <c r="G6" s="83"/>
      <c r="H6" s="58" t="s">
        <v>51</v>
      </c>
      <c r="I6" s="83"/>
      <c r="J6" s="58" t="s">
        <v>134</v>
      </c>
      <c r="K6" s="83"/>
      <c r="L6" s="84" t="s">
        <v>57</v>
      </c>
      <c r="M6" s="83"/>
      <c r="N6" s="58" t="s">
        <v>54</v>
      </c>
      <c r="O6" s="83"/>
      <c r="P6" s="58" t="s">
        <v>55</v>
      </c>
      <c r="Q6" s="57"/>
    </row>
    <row r="7" spans="1:17" ht="15">
      <c r="A7" s="236"/>
      <c r="B7" s="85" t="s">
        <v>23</v>
      </c>
      <c r="C7" s="86" t="s">
        <v>56</v>
      </c>
      <c r="D7" s="85" t="s">
        <v>23</v>
      </c>
      <c r="E7" s="86" t="s">
        <v>56</v>
      </c>
      <c r="F7" s="85" t="s">
        <v>23</v>
      </c>
      <c r="G7" s="86" t="s">
        <v>56</v>
      </c>
      <c r="H7" s="85" t="s">
        <v>23</v>
      </c>
      <c r="I7" s="86" t="s">
        <v>56</v>
      </c>
      <c r="J7" s="85" t="s">
        <v>23</v>
      </c>
      <c r="K7" s="87" t="s">
        <v>56</v>
      </c>
      <c r="L7" s="88" t="s">
        <v>23</v>
      </c>
      <c r="M7" s="86" t="s">
        <v>56</v>
      </c>
      <c r="N7" s="85" t="s">
        <v>23</v>
      </c>
      <c r="O7" s="86" t="s">
        <v>56</v>
      </c>
      <c r="P7" s="85" t="s">
        <v>23</v>
      </c>
      <c r="Q7" s="61" t="s">
        <v>56</v>
      </c>
    </row>
    <row r="8" spans="1:17" ht="19.5" customHeight="1">
      <c r="A8" s="89" t="s">
        <v>183</v>
      </c>
      <c r="B8" s="39"/>
      <c r="C8" s="40"/>
      <c r="D8" s="39"/>
      <c r="E8" s="90"/>
      <c r="F8" s="39"/>
      <c r="G8" s="40"/>
      <c r="H8" s="45"/>
      <c r="I8" s="90"/>
      <c r="J8" s="45"/>
      <c r="K8" s="91"/>
      <c r="L8" s="91"/>
      <c r="M8" s="90"/>
      <c r="N8" s="39"/>
      <c r="O8" s="90"/>
      <c r="P8" s="39"/>
      <c r="Q8" s="90"/>
    </row>
    <row r="9" spans="1:17" ht="19.5" customHeight="1">
      <c r="A9" s="92" t="s">
        <v>255</v>
      </c>
      <c r="B9" s="39">
        <v>3594</v>
      </c>
      <c r="C9" s="40">
        <v>2.818425634028137</v>
      </c>
      <c r="D9" s="39">
        <v>3002</v>
      </c>
      <c r="E9" s="40">
        <v>3.0287438078230777</v>
      </c>
      <c r="F9" s="39">
        <v>359</v>
      </c>
      <c r="G9" s="40">
        <v>1.6051866756092108</v>
      </c>
      <c r="H9" s="39">
        <v>15</v>
      </c>
      <c r="I9" s="40">
        <v>2.0519835841313268</v>
      </c>
      <c r="J9" s="39">
        <v>196</v>
      </c>
      <c r="K9" s="63">
        <v>4.474885844748858</v>
      </c>
      <c r="L9" s="81">
        <v>3</v>
      </c>
      <c r="M9" s="185" t="s">
        <v>98</v>
      </c>
      <c r="N9" s="39">
        <v>144</v>
      </c>
      <c r="O9" s="40">
        <v>3.755868544600939</v>
      </c>
      <c r="P9" s="39">
        <v>227</v>
      </c>
      <c r="Q9" s="40">
        <v>2.7036684135302522</v>
      </c>
    </row>
    <row r="10" spans="1:17" ht="19.5" customHeight="1">
      <c r="A10" s="92" t="s">
        <v>256</v>
      </c>
      <c r="B10" s="39">
        <v>1289</v>
      </c>
      <c r="C10" s="40">
        <v>1.0108376856600636</v>
      </c>
      <c r="D10" s="39">
        <v>1063</v>
      </c>
      <c r="E10" s="40">
        <v>1.0724699092991112</v>
      </c>
      <c r="F10" s="39">
        <v>137</v>
      </c>
      <c r="G10" s="40">
        <v>0.6125642745361055</v>
      </c>
      <c r="H10" s="39">
        <v>2</v>
      </c>
      <c r="I10" s="185" t="s">
        <v>98</v>
      </c>
      <c r="J10" s="39">
        <v>78</v>
      </c>
      <c r="K10" s="63">
        <v>1.7808219178082192</v>
      </c>
      <c r="L10" s="81">
        <v>5</v>
      </c>
      <c r="M10" s="185" t="s">
        <v>98</v>
      </c>
      <c r="N10" s="39">
        <v>51</v>
      </c>
      <c r="O10" s="40">
        <v>1.330203442879499</v>
      </c>
      <c r="P10" s="39">
        <v>90</v>
      </c>
      <c r="Q10" s="40">
        <v>1.0719390185802762</v>
      </c>
    </row>
    <row r="11" spans="1:17" s="25" customFormat="1" ht="19.5" customHeight="1">
      <c r="A11" s="89" t="s">
        <v>184</v>
      </c>
      <c r="B11" s="39"/>
      <c r="C11" s="40"/>
      <c r="D11" s="39"/>
      <c r="E11" s="90"/>
      <c r="F11" s="39"/>
      <c r="G11" s="40"/>
      <c r="H11" s="45"/>
      <c r="I11" s="90"/>
      <c r="J11" s="45"/>
      <c r="K11" s="91"/>
      <c r="L11" s="44"/>
      <c r="M11" s="94"/>
      <c r="N11" s="39"/>
      <c r="O11" s="90"/>
      <c r="P11" s="39"/>
      <c r="Q11" s="90"/>
    </row>
    <row r="12" spans="1:17" s="25" customFormat="1" ht="19.5" customHeight="1">
      <c r="A12" s="92" t="s">
        <v>257</v>
      </c>
      <c r="B12" s="39">
        <v>90335</v>
      </c>
      <c r="C12" s="40">
        <v>70.84097931272449</v>
      </c>
      <c r="D12" s="39">
        <v>70306</v>
      </c>
      <c r="E12" s="40">
        <v>70.93233249593915</v>
      </c>
      <c r="F12" s="39">
        <v>15764</v>
      </c>
      <c r="G12" s="40">
        <v>70.48513302034429</v>
      </c>
      <c r="H12" s="39">
        <v>490</v>
      </c>
      <c r="I12" s="40">
        <v>67.03146374829001</v>
      </c>
      <c r="J12" s="39">
        <v>3074</v>
      </c>
      <c r="K12" s="63">
        <v>70.18264840182648</v>
      </c>
      <c r="L12" s="81">
        <v>270</v>
      </c>
      <c r="M12" s="93">
        <v>77.14285714285715</v>
      </c>
      <c r="N12" s="39">
        <v>2917</v>
      </c>
      <c r="O12" s="40">
        <v>76.08242044861763</v>
      </c>
      <c r="P12" s="39">
        <v>6085</v>
      </c>
      <c r="Q12" s="40">
        <v>72.47498808956647</v>
      </c>
    </row>
    <row r="13" spans="1:17" s="25" customFormat="1" ht="31.5" customHeight="1">
      <c r="A13" s="80" t="s">
        <v>258</v>
      </c>
      <c r="B13" s="39">
        <v>1307</v>
      </c>
      <c r="C13" s="40">
        <v>1.0249533399206388</v>
      </c>
      <c r="D13" s="39">
        <v>1022</v>
      </c>
      <c r="E13" s="40">
        <v>1.0311046540956648</v>
      </c>
      <c r="F13" s="39">
        <v>228</v>
      </c>
      <c r="G13" s="40">
        <v>1.0194500335345407</v>
      </c>
      <c r="H13" s="39">
        <v>6</v>
      </c>
      <c r="I13" s="40">
        <v>0.8207934336525308</v>
      </c>
      <c r="J13" s="39">
        <v>47</v>
      </c>
      <c r="K13" s="63">
        <v>1.0730593607305936</v>
      </c>
      <c r="L13" s="95">
        <v>3</v>
      </c>
      <c r="M13" s="185" t="s">
        <v>98</v>
      </c>
      <c r="N13" s="39">
        <v>84</v>
      </c>
      <c r="O13" s="40">
        <v>2.190923317683881</v>
      </c>
      <c r="P13" s="39">
        <v>131</v>
      </c>
      <c r="Q13" s="40">
        <v>1.560266793711291</v>
      </c>
    </row>
    <row r="14" spans="1:17" s="25" customFormat="1" ht="19.5" customHeight="1">
      <c r="A14" s="92" t="s">
        <v>259</v>
      </c>
      <c r="B14" s="39">
        <v>21858</v>
      </c>
      <c r="C14" s="40">
        <v>17.14110949042488</v>
      </c>
      <c r="D14" s="39">
        <v>16818</v>
      </c>
      <c r="E14" s="40">
        <v>16.967825902721025</v>
      </c>
      <c r="F14" s="39">
        <v>3908</v>
      </c>
      <c r="G14" s="40">
        <v>17.473731276548175</v>
      </c>
      <c r="H14" s="39">
        <v>128</v>
      </c>
      <c r="I14" s="40">
        <v>17.510259917920656</v>
      </c>
      <c r="J14" s="39">
        <v>861</v>
      </c>
      <c r="K14" s="63">
        <v>19.65753424657534</v>
      </c>
      <c r="L14" s="81">
        <v>46</v>
      </c>
      <c r="M14" s="93">
        <v>13.142857142857142</v>
      </c>
      <c r="N14" s="39">
        <v>531</v>
      </c>
      <c r="O14" s="40">
        <v>13.849765258215962</v>
      </c>
      <c r="P14" s="39">
        <v>1228</v>
      </c>
      <c r="Q14" s="40">
        <v>14.626012386850881</v>
      </c>
    </row>
    <row r="15" spans="1:17" s="25" customFormat="1" ht="19.5" customHeight="1">
      <c r="A15" s="92" t="s">
        <v>260</v>
      </c>
      <c r="B15" s="39">
        <v>14595</v>
      </c>
      <c r="C15" s="40">
        <v>11.445442996282877</v>
      </c>
      <c r="D15" s="39">
        <v>11426</v>
      </c>
      <c r="E15" s="40">
        <v>11.52779038913607</v>
      </c>
      <c r="F15" s="39">
        <v>2584</v>
      </c>
      <c r="G15" s="40">
        <v>11.553767046724793</v>
      </c>
      <c r="H15" s="39">
        <v>107</v>
      </c>
      <c r="I15" s="40">
        <v>14.6374829001368</v>
      </c>
      <c r="J15" s="39">
        <v>406</v>
      </c>
      <c r="K15" s="63">
        <v>9.269406392694064</v>
      </c>
      <c r="L15" s="81">
        <v>29</v>
      </c>
      <c r="M15" s="93">
        <v>8.285714285714285</v>
      </c>
      <c r="N15" s="39">
        <v>358</v>
      </c>
      <c r="O15" s="40">
        <v>9.337506520605112</v>
      </c>
      <c r="P15" s="39">
        <v>1040</v>
      </c>
      <c r="Q15" s="40">
        <v>12.386850881372082</v>
      </c>
    </row>
    <row r="16" spans="1:17" s="25" customFormat="1" ht="19.5" customHeight="1">
      <c r="A16" s="92" t="s">
        <v>261</v>
      </c>
      <c r="B16" s="39">
        <v>730</v>
      </c>
      <c r="C16" s="40">
        <v>0.5724682005677629</v>
      </c>
      <c r="D16" s="39">
        <v>567</v>
      </c>
      <c r="E16" s="40">
        <v>0.5720512122037592</v>
      </c>
      <c r="F16" s="39">
        <v>109</v>
      </c>
      <c r="G16" s="40">
        <v>0.48736865638274085</v>
      </c>
      <c r="H16" s="39">
        <v>6</v>
      </c>
      <c r="I16" s="40">
        <v>0.8207934336525308</v>
      </c>
      <c r="J16" s="39">
        <v>39</v>
      </c>
      <c r="K16" s="63">
        <v>0.8904109589041096</v>
      </c>
      <c r="L16" s="81">
        <v>5</v>
      </c>
      <c r="M16" s="185" t="s">
        <v>98</v>
      </c>
      <c r="N16" s="96">
        <v>28</v>
      </c>
      <c r="O16" s="40">
        <v>0.7303077725612936</v>
      </c>
      <c r="P16" s="96">
        <v>43</v>
      </c>
      <c r="Q16" s="40">
        <v>0.5121486422105765</v>
      </c>
    </row>
    <row r="17" spans="1:17" s="25" customFormat="1" ht="19.5" customHeight="1">
      <c r="A17" s="35" t="s">
        <v>162</v>
      </c>
      <c r="B17" s="36">
        <v>127518</v>
      </c>
      <c r="C17" s="37">
        <v>100</v>
      </c>
      <c r="D17" s="36">
        <v>99117</v>
      </c>
      <c r="E17" s="37">
        <v>100</v>
      </c>
      <c r="F17" s="36">
        <v>22365</v>
      </c>
      <c r="G17" s="37">
        <v>100</v>
      </c>
      <c r="H17" s="36">
        <v>731</v>
      </c>
      <c r="I17" s="37">
        <v>100</v>
      </c>
      <c r="J17" s="36">
        <v>4380</v>
      </c>
      <c r="K17" s="67">
        <v>100</v>
      </c>
      <c r="L17" s="97">
        <v>350</v>
      </c>
      <c r="M17" s="37">
        <v>100</v>
      </c>
      <c r="N17" s="36">
        <v>3834</v>
      </c>
      <c r="O17" s="37">
        <v>100</v>
      </c>
      <c r="P17" s="36">
        <v>8396</v>
      </c>
      <c r="Q17" s="37">
        <v>100</v>
      </c>
    </row>
    <row r="18" spans="1:17" ht="24.75" customHeight="1">
      <c r="A18" s="210" t="s">
        <v>237</v>
      </c>
      <c r="B18" s="211"/>
      <c r="C18" s="211"/>
      <c r="D18" s="211"/>
      <c r="E18" s="211"/>
      <c r="F18" s="211"/>
      <c r="G18" s="211"/>
      <c r="H18" s="211"/>
      <c r="I18" s="211"/>
      <c r="J18" s="211"/>
      <c r="K18" s="211"/>
      <c r="L18" s="211"/>
      <c r="M18" s="211"/>
      <c r="N18" s="211"/>
      <c r="O18" s="211"/>
      <c r="P18" s="211"/>
      <c r="Q18" s="211"/>
    </row>
    <row r="19" spans="1:17" ht="24.75" customHeight="1">
      <c r="A19" s="210" t="s">
        <v>238</v>
      </c>
      <c r="B19" s="211"/>
      <c r="C19" s="211"/>
      <c r="D19" s="211"/>
      <c r="E19" s="211"/>
      <c r="F19" s="211"/>
      <c r="G19" s="211"/>
      <c r="H19" s="211"/>
      <c r="I19" s="211"/>
      <c r="J19" s="211"/>
      <c r="K19" s="211"/>
      <c r="L19" s="211"/>
      <c r="M19" s="211"/>
      <c r="N19" s="211"/>
      <c r="O19" s="211"/>
      <c r="P19" s="211"/>
      <c r="Q19" s="211"/>
    </row>
    <row r="20" spans="1:17" ht="19.5" customHeight="1">
      <c r="A20" s="253" t="s">
        <v>291</v>
      </c>
      <c r="B20" s="218"/>
      <c r="C20" s="218"/>
      <c r="D20" s="218"/>
      <c r="E20" s="218"/>
      <c r="F20" s="218"/>
      <c r="G20" s="218"/>
      <c r="H20" s="218"/>
      <c r="I20" s="218"/>
      <c r="J20" s="218"/>
      <c r="K20" s="218"/>
      <c r="L20" s="218"/>
      <c r="M20" s="218"/>
      <c r="N20" s="218"/>
      <c r="O20" s="218"/>
      <c r="P20" s="218"/>
      <c r="Q20" s="218"/>
    </row>
  </sheetData>
  <mergeCells count="4">
    <mergeCell ref="A18:Q18"/>
    <mergeCell ref="A19:Q19"/>
    <mergeCell ref="A5:A7"/>
    <mergeCell ref="A20:Q20"/>
  </mergeCells>
  <printOptions horizontalCentered="1"/>
  <pageMargins left="0.5" right="0.5" top="1" bottom="1" header="0" footer="0"/>
  <pageSetup fitToHeight="1" fitToWidth="1" horizontalDpi="300" verticalDpi="300" orientation="landscape" scale="80" r:id="rId1"/>
</worksheet>
</file>

<file path=xl/worksheets/sheet17.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27" style="1" customWidth="1"/>
    <col min="2" max="2" width="11.16015625" style="1" bestFit="1" customWidth="1"/>
    <col min="3" max="3" width="5.5" style="1" customWidth="1"/>
    <col min="4" max="4" width="10.66015625" style="1" bestFit="1" customWidth="1"/>
    <col min="5" max="5" width="5.5" style="1" customWidth="1"/>
    <col min="6" max="6" width="10.66015625" style="1" bestFit="1" customWidth="1"/>
    <col min="7" max="7" width="5.5" style="1" customWidth="1"/>
    <col min="8" max="8" width="10.66015625" style="1" bestFit="1" customWidth="1"/>
    <col min="9" max="9" width="5.5" style="1" customWidth="1"/>
    <col min="10" max="10" width="10.66015625" style="1" bestFit="1" customWidth="1"/>
    <col min="11" max="11" width="5.5" style="1" customWidth="1"/>
    <col min="12" max="12" width="10.66015625" style="1" bestFit="1" customWidth="1"/>
    <col min="13" max="13" width="5.5" style="1" customWidth="1"/>
    <col min="14" max="14" width="10.66015625" style="1" bestFit="1" customWidth="1"/>
    <col min="15" max="15" width="5.5" style="1" customWidth="1"/>
    <col min="16" max="16" width="10.66015625" style="1" bestFit="1" customWidth="1"/>
    <col min="17" max="17" width="5.5" style="1" customWidth="1"/>
    <col min="18" max="16384" width="9.33203125" style="1" customWidth="1"/>
  </cols>
  <sheetData>
    <row r="2" spans="1:17" ht="15">
      <c r="A2" s="28" t="s">
        <v>185</v>
      </c>
      <c r="B2" s="29"/>
      <c r="C2" s="29"/>
      <c r="D2" s="29"/>
      <c r="E2" s="29"/>
      <c r="F2" s="29"/>
      <c r="G2" s="29"/>
      <c r="H2" s="29"/>
      <c r="I2" s="29"/>
      <c r="J2" s="29"/>
      <c r="K2" s="29"/>
      <c r="L2" s="29"/>
      <c r="M2" s="29"/>
      <c r="N2" s="29"/>
      <c r="O2" s="29"/>
      <c r="P2" s="29"/>
      <c r="Q2" s="29"/>
    </row>
    <row r="3" spans="1:17" ht="15.75">
      <c r="A3" s="30" t="s">
        <v>2</v>
      </c>
      <c r="B3" s="29"/>
      <c r="C3" s="29"/>
      <c r="D3" s="29"/>
      <c r="E3" s="29"/>
      <c r="F3" s="29"/>
      <c r="G3" s="29"/>
      <c r="H3" s="29"/>
      <c r="I3" s="29"/>
      <c r="J3" s="29"/>
      <c r="K3" s="29"/>
      <c r="L3" s="29"/>
      <c r="M3" s="29"/>
      <c r="N3" s="29"/>
      <c r="O3" s="29"/>
      <c r="P3" s="29"/>
      <c r="Q3" s="29"/>
    </row>
    <row r="4" spans="1:17" ht="15.75">
      <c r="A4" s="30" t="s">
        <v>1</v>
      </c>
      <c r="B4" s="29"/>
      <c r="C4" s="29"/>
      <c r="D4" s="29"/>
      <c r="E4" s="29"/>
      <c r="F4" s="29"/>
      <c r="G4" s="29"/>
      <c r="H4" s="29"/>
      <c r="I4" s="29"/>
      <c r="J4" s="29"/>
      <c r="K4" s="29"/>
      <c r="L4" s="29"/>
      <c r="M4" s="29"/>
      <c r="N4" s="29"/>
      <c r="O4" s="29"/>
      <c r="P4" s="29"/>
      <c r="Q4" s="29"/>
    </row>
    <row r="5" spans="1:17" ht="15">
      <c r="A5" s="28" t="s">
        <v>294</v>
      </c>
      <c r="B5" s="29"/>
      <c r="C5" s="29"/>
      <c r="D5" s="29"/>
      <c r="E5" s="29"/>
      <c r="F5" s="29"/>
      <c r="G5" s="29"/>
      <c r="H5" s="29"/>
      <c r="I5" s="29"/>
      <c r="J5" s="29"/>
      <c r="K5" s="29"/>
      <c r="L5" s="29"/>
      <c r="M5" s="29"/>
      <c r="N5" s="29"/>
      <c r="O5" s="29"/>
      <c r="P5" s="29"/>
      <c r="Q5" s="29"/>
    </row>
    <row r="6" spans="1:17" ht="15">
      <c r="A6" s="212" t="s">
        <v>186</v>
      </c>
      <c r="B6" s="52" t="s">
        <v>45</v>
      </c>
      <c r="C6" s="53"/>
      <c r="D6" s="53"/>
      <c r="E6" s="53"/>
      <c r="F6" s="53"/>
      <c r="G6" s="53"/>
      <c r="H6" s="53"/>
      <c r="I6" s="53"/>
      <c r="J6" s="53"/>
      <c r="K6" s="54"/>
      <c r="L6" s="53"/>
      <c r="M6" s="55"/>
      <c r="N6" s="52" t="s">
        <v>46</v>
      </c>
      <c r="O6" s="53"/>
      <c r="P6" s="53"/>
      <c r="Q6" s="55"/>
    </row>
    <row r="7" spans="1:17" ht="15">
      <c r="A7" s="251"/>
      <c r="B7" s="56" t="s">
        <v>48</v>
      </c>
      <c r="C7" s="57"/>
      <c r="D7" s="58" t="s">
        <v>49</v>
      </c>
      <c r="E7" s="57"/>
      <c r="F7" s="58" t="s">
        <v>50</v>
      </c>
      <c r="G7" s="57"/>
      <c r="H7" s="58" t="s">
        <v>51</v>
      </c>
      <c r="I7" s="57"/>
      <c r="J7" s="58" t="s">
        <v>52</v>
      </c>
      <c r="K7" s="57"/>
      <c r="L7" s="59" t="s">
        <v>267</v>
      </c>
      <c r="M7" s="57"/>
      <c r="N7" s="58" t="s">
        <v>54</v>
      </c>
      <c r="O7" s="57"/>
      <c r="P7" s="58" t="s">
        <v>55</v>
      </c>
      <c r="Q7" s="57"/>
    </row>
    <row r="8" spans="1:17" ht="15">
      <c r="A8" s="252"/>
      <c r="B8" s="61" t="s">
        <v>23</v>
      </c>
      <c r="C8" s="61" t="s">
        <v>56</v>
      </c>
      <c r="D8" s="61" t="s">
        <v>23</v>
      </c>
      <c r="E8" s="61" t="s">
        <v>56</v>
      </c>
      <c r="F8" s="61" t="s">
        <v>23</v>
      </c>
      <c r="G8" s="61" t="s">
        <v>56</v>
      </c>
      <c r="H8" s="61" t="s">
        <v>23</v>
      </c>
      <c r="I8" s="61" t="s">
        <v>56</v>
      </c>
      <c r="J8" s="33" t="s">
        <v>23</v>
      </c>
      <c r="K8" s="33" t="s">
        <v>56</v>
      </c>
      <c r="L8" s="33" t="s">
        <v>23</v>
      </c>
      <c r="M8" s="61" t="s">
        <v>56</v>
      </c>
      <c r="N8" s="61" t="s">
        <v>23</v>
      </c>
      <c r="O8" s="61" t="s">
        <v>56</v>
      </c>
      <c r="P8" s="61" t="s">
        <v>23</v>
      </c>
      <c r="Q8" s="61" t="s">
        <v>56</v>
      </c>
    </row>
    <row r="9" spans="1:17" ht="26.25" customHeight="1">
      <c r="A9" s="80" t="s">
        <v>187</v>
      </c>
      <c r="B9" s="39">
        <v>2404</v>
      </c>
      <c r="C9" s="40">
        <v>1.8852240468012358</v>
      </c>
      <c r="D9" s="39">
        <v>1545</v>
      </c>
      <c r="E9" s="40">
        <v>1.5587638851054815</v>
      </c>
      <c r="F9" s="39">
        <v>727</v>
      </c>
      <c r="G9" s="40">
        <v>3.250614799910575</v>
      </c>
      <c r="H9" s="39">
        <v>8</v>
      </c>
      <c r="I9" s="40">
        <v>1.094391244870041</v>
      </c>
      <c r="J9" s="81">
        <v>113</v>
      </c>
      <c r="K9" s="63">
        <v>2.5799086757990866</v>
      </c>
      <c r="L9" s="42">
        <v>3</v>
      </c>
      <c r="M9" s="185" t="s">
        <v>98</v>
      </c>
      <c r="N9" s="39">
        <v>45</v>
      </c>
      <c r="O9" s="40">
        <v>1.1737089201877933</v>
      </c>
      <c r="P9" s="39">
        <v>93</v>
      </c>
      <c r="Q9" s="40">
        <v>1.107670319199619</v>
      </c>
    </row>
    <row r="10" spans="1:17" ht="26.25" customHeight="1">
      <c r="A10" s="80" t="s">
        <v>263</v>
      </c>
      <c r="B10" s="39">
        <v>1488</v>
      </c>
      <c r="C10" s="40">
        <v>1.1668940855408647</v>
      </c>
      <c r="D10" s="39">
        <v>931</v>
      </c>
      <c r="E10" s="40">
        <v>0.9392939657172836</v>
      </c>
      <c r="F10" s="39">
        <v>488</v>
      </c>
      <c r="G10" s="40">
        <v>2.181980773530069</v>
      </c>
      <c r="H10" s="39">
        <v>17</v>
      </c>
      <c r="I10" s="40">
        <v>2.3255813953488373</v>
      </c>
      <c r="J10" s="81">
        <v>42</v>
      </c>
      <c r="K10" s="63">
        <v>0.9589041095890412</v>
      </c>
      <c r="L10" s="81">
        <v>5</v>
      </c>
      <c r="M10" s="185" t="s">
        <v>98</v>
      </c>
      <c r="N10" s="39">
        <v>21</v>
      </c>
      <c r="O10" s="40">
        <v>0.5477308294209703</v>
      </c>
      <c r="P10" s="39">
        <v>96</v>
      </c>
      <c r="Q10" s="40">
        <v>1.1434016198189614</v>
      </c>
    </row>
    <row r="11" spans="1:17" ht="30" customHeight="1">
      <c r="A11" s="80" t="s">
        <v>188</v>
      </c>
      <c r="B11" s="39">
        <v>1173</v>
      </c>
      <c r="C11" s="40">
        <v>0.9198701359808027</v>
      </c>
      <c r="D11" s="39">
        <v>891</v>
      </c>
      <c r="E11" s="40">
        <v>0.8989376191773358</v>
      </c>
      <c r="F11" s="39">
        <v>240</v>
      </c>
      <c r="G11" s="40">
        <v>1.0731052984574112</v>
      </c>
      <c r="H11" s="39">
        <v>4</v>
      </c>
      <c r="I11" s="185" t="s">
        <v>98</v>
      </c>
      <c r="J11" s="81">
        <v>33</v>
      </c>
      <c r="K11" s="63">
        <v>0.7534246575342466</v>
      </c>
      <c r="L11" s="95">
        <v>1</v>
      </c>
      <c r="M11" s="185" t="s">
        <v>98</v>
      </c>
      <c r="N11" s="39">
        <v>40</v>
      </c>
      <c r="O11" s="40">
        <v>1.0432968179447053</v>
      </c>
      <c r="P11" s="39">
        <v>69</v>
      </c>
      <c r="Q11" s="40">
        <v>0.8218199142448784</v>
      </c>
    </row>
    <row r="12" spans="1:17" ht="27.75" customHeight="1">
      <c r="A12" s="80" t="s">
        <v>189</v>
      </c>
      <c r="B12" s="39">
        <v>1094</v>
      </c>
      <c r="C12" s="40">
        <v>0.8579180978371681</v>
      </c>
      <c r="D12" s="39">
        <v>802</v>
      </c>
      <c r="E12" s="40">
        <v>0.8091447481259522</v>
      </c>
      <c r="F12" s="39">
        <v>224</v>
      </c>
      <c r="G12" s="40">
        <v>1.001564945226917</v>
      </c>
      <c r="H12" s="39">
        <v>5</v>
      </c>
      <c r="I12" s="185" t="s">
        <v>98</v>
      </c>
      <c r="J12" s="81">
        <v>58</v>
      </c>
      <c r="K12" s="63">
        <v>1.3242009132420092</v>
      </c>
      <c r="L12" s="95">
        <v>2</v>
      </c>
      <c r="M12" s="185" t="s">
        <v>98</v>
      </c>
      <c r="N12" s="39">
        <v>33</v>
      </c>
      <c r="O12" s="40">
        <v>0.8607198748043818</v>
      </c>
      <c r="P12" s="39">
        <v>74</v>
      </c>
      <c r="Q12" s="40">
        <v>0.8813720819437827</v>
      </c>
    </row>
    <row r="13" spans="1:17" ht="18" customHeight="1">
      <c r="A13" s="38" t="s">
        <v>190</v>
      </c>
      <c r="B13" s="39">
        <v>662</v>
      </c>
      <c r="C13" s="40">
        <v>0.5191423955833686</v>
      </c>
      <c r="D13" s="39">
        <v>540</v>
      </c>
      <c r="E13" s="40">
        <v>0.5448106782892944</v>
      </c>
      <c r="F13" s="39">
        <v>104</v>
      </c>
      <c r="G13" s="40">
        <v>0.46501229599821153</v>
      </c>
      <c r="H13" s="39">
        <v>2</v>
      </c>
      <c r="I13" s="185" t="s">
        <v>98</v>
      </c>
      <c r="J13" s="81">
        <v>14</v>
      </c>
      <c r="K13" s="63">
        <v>0.31963470319634707</v>
      </c>
      <c r="L13" s="95" t="s">
        <v>26</v>
      </c>
      <c r="M13" s="205" t="s">
        <v>26</v>
      </c>
      <c r="N13" s="39">
        <v>47</v>
      </c>
      <c r="O13" s="40">
        <v>1.2258737610850288</v>
      </c>
      <c r="P13" s="39">
        <v>60</v>
      </c>
      <c r="Q13" s="40">
        <v>0.7146260123868509</v>
      </c>
    </row>
    <row r="14" spans="1:17" ht="19.5" customHeight="1">
      <c r="A14" s="80" t="s">
        <v>269</v>
      </c>
      <c r="B14" s="39">
        <v>303</v>
      </c>
      <c r="C14" s="40">
        <v>0.23761351338634548</v>
      </c>
      <c r="D14" s="39">
        <v>206</v>
      </c>
      <c r="E14" s="40">
        <v>0.20783518468073087</v>
      </c>
      <c r="F14" s="39">
        <v>82</v>
      </c>
      <c r="G14" s="40">
        <v>0.36664431030628214</v>
      </c>
      <c r="H14" s="95">
        <v>1</v>
      </c>
      <c r="I14" s="185" t="s">
        <v>98</v>
      </c>
      <c r="J14" s="81">
        <v>13</v>
      </c>
      <c r="K14" s="63">
        <v>0.2968036529680365</v>
      </c>
      <c r="L14" s="95" t="s">
        <v>26</v>
      </c>
      <c r="M14" s="205" t="s">
        <v>26</v>
      </c>
      <c r="N14" s="39">
        <v>13</v>
      </c>
      <c r="O14" s="40">
        <v>0.3390714658320292</v>
      </c>
      <c r="P14" s="39">
        <v>27</v>
      </c>
      <c r="Q14" s="40">
        <v>0.3215817055740829</v>
      </c>
    </row>
    <row r="15" spans="1:17" ht="19.5" customHeight="1">
      <c r="A15" s="38" t="s">
        <v>262</v>
      </c>
      <c r="B15" s="39">
        <v>290</v>
      </c>
      <c r="C15" s="40">
        <v>0.22741887419815243</v>
      </c>
      <c r="D15" s="39">
        <v>222</v>
      </c>
      <c r="E15" s="40">
        <v>0.22397772329670998</v>
      </c>
      <c r="F15" s="39">
        <v>57</v>
      </c>
      <c r="G15" s="40">
        <v>0.25486250838363517</v>
      </c>
      <c r="H15" s="42">
        <v>1</v>
      </c>
      <c r="I15" s="185" t="s">
        <v>98</v>
      </c>
      <c r="J15" s="81">
        <v>7</v>
      </c>
      <c r="K15" s="63">
        <v>0.15981735159817353</v>
      </c>
      <c r="L15" s="95">
        <v>3</v>
      </c>
      <c r="M15" s="185" t="s">
        <v>98</v>
      </c>
      <c r="N15" s="39">
        <v>11</v>
      </c>
      <c r="O15" s="40">
        <v>0.28690662493479396</v>
      </c>
      <c r="P15" s="39">
        <v>27</v>
      </c>
      <c r="Q15" s="40">
        <v>0.3215817055740829</v>
      </c>
    </row>
    <row r="16" spans="1:17" ht="19.5" customHeight="1">
      <c r="A16" s="38" t="s">
        <v>191</v>
      </c>
      <c r="B16" s="39">
        <v>7986</v>
      </c>
      <c r="C16" s="40">
        <v>6.262645273608432</v>
      </c>
      <c r="D16" s="39">
        <v>5725</v>
      </c>
      <c r="E16" s="40">
        <v>5.77600209853002</v>
      </c>
      <c r="F16" s="39">
        <v>1824</v>
      </c>
      <c r="G16" s="40">
        <v>8.155600268276325</v>
      </c>
      <c r="H16" s="39">
        <v>43</v>
      </c>
      <c r="I16" s="40">
        <v>5.88235294117647</v>
      </c>
      <c r="J16" s="81">
        <v>344</v>
      </c>
      <c r="K16" s="63">
        <v>7.853881278538813</v>
      </c>
      <c r="L16" s="81">
        <v>19</v>
      </c>
      <c r="M16" s="82">
        <v>5.428571428571429</v>
      </c>
      <c r="N16" s="39">
        <v>318</v>
      </c>
      <c r="O16" s="40">
        <v>8.294209702660407</v>
      </c>
      <c r="P16" s="39">
        <v>546</v>
      </c>
      <c r="Q16" s="40">
        <v>6.5030967127203425</v>
      </c>
    </row>
    <row r="17" spans="1:17" ht="19.5" customHeight="1">
      <c r="A17" s="35" t="s">
        <v>162</v>
      </c>
      <c r="B17" s="257">
        <v>127518</v>
      </c>
      <c r="C17" s="232"/>
      <c r="D17" s="257">
        <v>99117</v>
      </c>
      <c r="E17" s="232"/>
      <c r="F17" s="257">
        <v>22365</v>
      </c>
      <c r="G17" s="232"/>
      <c r="H17" s="257">
        <v>731</v>
      </c>
      <c r="I17" s="232"/>
      <c r="J17" s="259">
        <v>4380</v>
      </c>
      <c r="K17" s="260"/>
      <c r="L17" s="261">
        <v>350</v>
      </c>
      <c r="M17" s="232"/>
      <c r="N17" s="258">
        <v>3834</v>
      </c>
      <c r="O17" s="232"/>
      <c r="P17" s="257">
        <v>8396</v>
      </c>
      <c r="Q17" s="232"/>
    </row>
    <row r="18" spans="1:17" s="25" customFormat="1" ht="24" customHeight="1">
      <c r="A18" s="208" t="s">
        <v>0</v>
      </c>
      <c r="B18" s="256"/>
      <c r="C18" s="256"/>
      <c r="D18" s="256"/>
      <c r="E18" s="256"/>
      <c r="F18" s="256"/>
      <c r="G18" s="256"/>
      <c r="H18" s="256"/>
      <c r="I18" s="256"/>
      <c r="J18" s="256"/>
      <c r="K18" s="256"/>
      <c r="L18" s="256"/>
      <c r="M18" s="256"/>
      <c r="N18" s="256"/>
      <c r="O18" s="256"/>
      <c r="P18" s="256"/>
      <c r="Q18" s="256"/>
    </row>
    <row r="19" spans="1:17" ht="24" customHeight="1">
      <c r="A19" s="210" t="s">
        <v>229</v>
      </c>
      <c r="B19" s="211"/>
      <c r="C19" s="211"/>
      <c r="D19" s="211"/>
      <c r="E19" s="211"/>
      <c r="F19" s="211"/>
      <c r="G19" s="211"/>
      <c r="H19" s="211"/>
      <c r="I19" s="211"/>
      <c r="J19" s="211"/>
      <c r="K19" s="211"/>
      <c r="L19" s="211"/>
      <c r="M19" s="211"/>
      <c r="N19" s="211"/>
      <c r="O19" s="211"/>
      <c r="P19" s="211"/>
      <c r="Q19" s="211"/>
    </row>
    <row r="20" spans="1:17" s="25" customFormat="1" ht="19.5" customHeight="1">
      <c r="A20" s="253" t="s">
        <v>291</v>
      </c>
      <c r="B20" s="225"/>
      <c r="C20" s="225"/>
      <c r="D20" s="225"/>
      <c r="E20" s="225"/>
      <c r="F20" s="225"/>
      <c r="G20" s="225"/>
      <c r="H20" s="225"/>
      <c r="I20" s="225"/>
      <c r="J20" s="225"/>
      <c r="K20" s="225"/>
      <c r="L20" s="225"/>
      <c r="M20" s="225"/>
      <c r="N20" s="225"/>
      <c r="O20" s="225"/>
      <c r="P20" s="225"/>
      <c r="Q20" s="225"/>
    </row>
    <row r="22" ht="12.75">
      <c r="A22"/>
    </row>
  </sheetData>
  <mergeCells count="12">
    <mergeCell ref="L17:M17"/>
    <mergeCell ref="B17:C17"/>
    <mergeCell ref="A18:Q18"/>
    <mergeCell ref="A20:Q20"/>
    <mergeCell ref="A19:Q19"/>
    <mergeCell ref="A6:A8"/>
    <mergeCell ref="P17:Q17"/>
    <mergeCell ref="N17:O17"/>
    <mergeCell ref="J17:K17"/>
    <mergeCell ref="H17:I17"/>
    <mergeCell ref="F17:G17"/>
    <mergeCell ref="D17:E17"/>
  </mergeCells>
  <printOptions horizontalCentered="1"/>
  <pageMargins left="0.5" right="0.5" top="1" bottom="1" header="0" footer="0"/>
  <pageSetup fitToHeight="1" fitToWidth="1" horizontalDpi="300" verticalDpi="300" orientation="landscape" scale="90" r:id="rId1"/>
</worksheet>
</file>

<file path=xl/worksheets/sheet18.xml><?xml version="1.0" encoding="utf-8"?>
<worksheet xmlns="http://schemas.openxmlformats.org/spreadsheetml/2006/main" xmlns:r="http://schemas.openxmlformats.org/officeDocument/2006/relationships">
  <sheetPr>
    <pageSetUpPr fitToPage="1"/>
  </sheetPr>
  <dimension ref="A2:E373"/>
  <sheetViews>
    <sheetView workbookViewId="0" topLeftCell="A1">
      <selection activeCell="A1" sqref="A1"/>
    </sheetView>
  </sheetViews>
  <sheetFormatPr defaultColWidth="9.33203125" defaultRowHeight="12.75"/>
  <cols>
    <col min="1" max="1" width="12.16015625" style="1" customWidth="1"/>
    <col min="2" max="5" width="10.83203125" style="1" customWidth="1"/>
    <col min="6" max="16384" width="9.33203125" style="1" customWidth="1"/>
  </cols>
  <sheetData>
    <row r="2" spans="1:5" ht="15">
      <c r="A2" s="29" t="s">
        <v>192</v>
      </c>
      <c r="B2" s="29"/>
      <c r="C2" s="29"/>
      <c r="D2" s="29"/>
      <c r="E2" s="29"/>
    </row>
    <row r="3" spans="1:5" ht="15.75">
      <c r="A3" s="70" t="s">
        <v>193</v>
      </c>
      <c r="B3" s="29"/>
      <c r="C3" s="29"/>
      <c r="D3" s="29"/>
      <c r="E3" s="29"/>
    </row>
    <row r="4" spans="1:5" ht="15">
      <c r="A4" s="29" t="s">
        <v>292</v>
      </c>
      <c r="B4" s="29"/>
      <c r="C4" s="29"/>
      <c r="D4" s="29"/>
      <c r="E4" s="29"/>
    </row>
    <row r="5" spans="1:5" ht="45">
      <c r="A5" s="71" t="s">
        <v>25</v>
      </c>
      <c r="B5" s="72" t="s">
        <v>3</v>
      </c>
      <c r="C5" s="72" t="s">
        <v>4</v>
      </c>
      <c r="D5" s="73" t="s">
        <v>5</v>
      </c>
      <c r="E5" s="73" t="s">
        <v>6</v>
      </c>
    </row>
    <row r="6" spans="1:5" s="21" customFormat="1" ht="19.5" customHeight="1">
      <c r="A6" s="74">
        <v>1980</v>
      </c>
      <c r="B6" s="75">
        <v>145162</v>
      </c>
      <c r="C6" s="76">
        <v>1495</v>
      </c>
      <c r="D6" s="76">
        <v>23</v>
      </c>
      <c r="E6" s="77">
        <v>1</v>
      </c>
    </row>
    <row r="7" spans="1:5" s="21" customFormat="1" ht="19.5" customHeight="1">
      <c r="A7" s="74">
        <v>1981</v>
      </c>
      <c r="B7" s="75">
        <v>140579</v>
      </c>
      <c r="C7" s="76">
        <v>1426</v>
      </c>
      <c r="D7" s="76">
        <v>25</v>
      </c>
      <c r="E7" s="77">
        <v>1</v>
      </c>
    </row>
    <row r="8" spans="1:5" s="21" customFormat="1" ht="19.5" customHeight="1">
      <c r="A8" s="74">
        <v>1982</v>
      </c>
      <c r="B8" s="75">
        <v>137950</v>
      </c>
      <c r="C8" s="76">
        <v>1377</v>
      </c>
      <c r="D8" s="76">
        <v>16</v>
      </c>
      <c r="E8" s="78" t="s">
        <v>26</v>
      </c>
    </row>
    <row r="9" spans="1:5" s="21" customFormat="1" ht="19.5" customHeight="1">
      <c r="A9" s="74">
        <v>1983</v>
      </c>
      <c r="B9" s="75">
        <v>133026</v>
      </c>
      <c r="C9" s="76">
        <v>1415</v>
      </c>
      <c r="D9" s="76">
        <v>14</v>
      </c>
      <c r="E9" s="78" t="s">
        <v>26</v>
      </c>
    </row>
    <row r="10" spans="1:5" s="21" customFormat="1" ht="19.5" customHeight="1">
      <c r="A10" s="74">
        <v>1984</v>
      </c>
      <c r="B10" s="75">
        <v>135782</v>
      </c>
      <c r="C10" s="76">
        <v>1413</v>
      </c>
      <c r="D10" s="76">
        <v>19</v>
      </c>
      <c r="E10" s="78" t="s">
        <v>26</v>
      </c>
    </row>
    <row r="11" spans="1:5" s="21" customFormat="1" ht="19.5" customHeight="1">
      <c r="A11" s="74">
        <v>1985</v>
      </c>
      <c r="B11" s="75">
        <v>138052</v>
      </c>
      <c r="C11" s="76">
        <v>1506</v>
      </c>
      <c r="D11" s="76">
        <v>21</v>
      </c>
      <c r="E11" s="77">
        <v>1</v>
      </c>
    </row>
    <row r="12" spans="1:5" s="21" customFormat="1" ht="19.5" customHeight="1">
      <c r="A12" s="74">
        <v>1986</v>
      </c>
      <c r="B12" s="75">
        <v>137626</v>
      </c>
      <c r="C12" s="76">
        <v>1555</v>
      </c>
      <c r="D12" s="76">
        <v>27</v>
      </c>
      <c r="E12" s="77">
        <v>1</v>
      </c>
    </row>
    <row r="13" spans="1:5" s="21" customFormat="1" ht="19.5" customHeight="1">
      <c r="A13" s="74">
        <v>1987</v>
      </c>
      <c r="B13" s="75">
        <v>140466</v>
      </c>
      <c r="C13" s="76">
        <v>1549</v>
      </c>
      <c r="D13" s="76">
        <v>27</v>
      </c>
      <c r="E13" s="77">
        <v>2</v>
      </c>
    </row>
    <row r="14" spans="1:5" s="21" customFormat="1" ht="19.5" customHeight="1">
      <c r="A14" s="74">
        <v>1988</v>
      </c>
      <c r="B14" s="75">
        <v>139635</v>
      </c>
      <c r="C14" s="76">
        <v>1584</v>
      </c>
      <c r="D14" s="76">
        <v>30</v>
      </c>
      <c r="E14" s="77">
        <v>2</v>
      </c>
    </row>
    <row r="15" spans="1:5" s="21" customFormat="1" ht="19.5" customHeight="1">
      <c r="A15" s="74">
        <v>1989</v>
      </c>
      <c r="B15" s="75">
        <v>148164</v>
      </c>
      <c r="C15" s="76">
        <v>1858</v>
      </c>
      <c r="D15" s="76">
        <v>42</v>
      </c>
      <c r="E15" s="77">
        <v>8</v>
      </c>
    </row>
    <row r="16" spans="1:5" s="21" customFormat="1" ht="19.5" customHeight="1">
      <c r="A16" s="74">
        <v>1990</v>
      </c>
      <c r="B16" s="75">
        <v>153080</v>
      </c>
      <c r="C16" s="76">
        <v>1897</v>
      </c>
      <c r="D16" s="76">
        <v>41</v>
      </c>
      <c r="E16" s="77">
        <v>1</v>
      </c>
    </row>
    <row r="17" spans="1:5" s="21" customFormat="1" ht="19.5" customHeight="1">
      <c r="A17" s="74">
        <v>1991</v>
      </c>
      <c r="B17" s="75">
        <v>149478</v>
      </c>
      <c r="C17" s="76">
        <v>1933</v>
      </c>
      <c r="D17" s="76">
        <v>38</v>
      </c>
      <c r="E17" s="77">
        <v>1</v>
      </c>
    </row>
    <row r="18" spans="1:5" s="21" customFormat="1" ht="19.5" customHeight="1">
      <c r="A18" s="74">
        <v>1992</v>
      </c>
      <c r="B18" s="75">
        <v>143827</v>
      </c>
      <c r="C18" s="76">
        <v>1842</v>
      </c>
      <c r="D18" s="76">
        <v>43</v>
      </c>
      <c r="E18" s="77">
        <v>2</v>
      </c>
    </row>
    <row r="19" spans="1:5" s="21" customFormat="1" ht="19.5" customHeight="1">
      <c r="A19" s="74">
        <v>1993</v>
      </c>
      <c r="B19" s="75">
        <v>139560</v>
      </c>
      <c r="C19" s="76">
        <v>1748</v>
      </c>
      <c r="D19" s="76">
        <v>60</v>
      </c>
      <c r="E19" s="77">
        <v>2</v>
      </c>
    </row>
    <row r="20" spans="1:5" s="21" customFormat="1" ht="19.5" customHeight="1">
      <c r="A20" s="74">
        <v>1994</v>
      </c>
      <c r="B20" s="75">
        <v>137844</v>
      </c>
      <c r="C20" s="76">
        <v>1901</v>
      </c>
      <c r="D20" s="76">
        <v>69</v>
      </c>
      <c r="E20" s="77">
        <v>6</v>
      </c>
    </row>
    <row r="21" spans="1:5" s="21" customFormat="1" ht="19.5" customHeight="1">
      <c r="A21" s="74">
        <v>1995</v>
      </c>
      <c r="B21" s="76">
        <v>134169</v>
      </c>
      <c r="C21" s="76">
        <v>1795</v>
      </c>
      <c r="D21" s="76">
        <v>62</v>
      </c>
      <c r="E21" s="77">
        <v>1</v>
      </c>
    </row>
    <row r="22" spans="1:5" s="21" customFormat="1" ht="19.5" customHeight="1">
      <c r="A22" s="74">
        <v>1996</v>
      </c>
      <c r="B22" s="76">
        <v>133231</v>
      </c>
      <c r="C22" s="76">
        <v>1809</v>
      </c>
      <c r="D22" s="76">
        <v>77</v>
      </c>
      <c r="E22" s="77">
        <v>12</v>
      </c>
    </row>
    <row r="23" spans="1:5" s="21" customFormat="1" ht="19.5" customHeight="1">
      <c r="A23" s="74">
        <v>1997</v>
      </c>
      <c r="B23" s="75">
        <v>133549</v>
      </c>
      <c r="C23" s="76">
        <v>1921</v>
      </c>
      <c r="D23" s="76">
        <v>72</v>
      </c>
      <c r="E23" s="77">
        <v>9</v>
      </c>
    </row>
    <row r="24" spans="1:5" s="21" customFormat="1" ht="19.5" customHeight="1">
      <c r="A24" s="74">
        <v>1998</v>
      </c>
      <c r="B24" s="75">
        <v>133649</v>
      </c>
      <c r="C24" s="76">
        <f>3969/2</f>
        <v>1984.5</v>
      </c>
      <c r="D24" s="76">
        <f>262/3</f>
        <v>87.33333333333333</v>
      </c>
      <c r="E24" s="77">
        <f>32/4</f>
        <v>8</v>
      </c>
    </row>
    <row r="25" spans="1:5" s="21" customFormat="1" ht="19.5" customHeight="1">
      <c r="A25" s="74">
        <v>1999</v>
      </c>
      <c r="B25" s="75">
        <v>133429</v>
      </c>
      <c r="C25" s="76">
        <v>2086.5</v>
      </c>
      <c r="D25" s="76">
        <v>101.3</v>
      </c>
      <c r="E25" s="77">
        <v>11.25</v>
      </c>
    </row>
    <row r="26" spans="1:5" s="21" customFormat="1" ht="19.5" customHeight="1">
      <c r="A26" s="74">
        <v>2000</v>
      </c>
      <c r="B26" s="79">
        <v>136048</v>
      </c>
      <c r="C26" s="77">
        <v>2072</v>
      </c>
      <c r="D26" s="77">
        <v>91</v>
      </c>
      <c r="E26" s="77">
        <v>5</v>
      </c>
    </row>
    <row r="27" spans="1:5" s="21" customFormat="1" ht="19.5" customHeight="1">
      <c r="A27" s="74">
        <v>2001</v>
      </c>
      <c r="B27" s="79">
        <v>133247</v>
      </c>
      <c r="C27" s="77">
        <v>2219</v>
      </c>
      <c r="D27" s="77">
        <v>111</v>
      </c>
      <c r="E27" s="77">
        <v>6</v>
      </c>
    </row>
    <row r="28" spans="1:5" s="21" customFormat="1" ht="19.5" customHeight="1">
      <c r="A28" s="74">
        <v>2002</v>
      </c>
      <c r="B28" s="79">
        <v>129518</v>
      </c>
      <c r="C28" s="77">
        <v>2158</v>
      </c>
      <c r="D28" s="77">
        <v>81</v>
      </c>
      <c r="E28" s="77">
        <v>4</v>
      </c>
    </row>
    <row r="29" spans="1:5" s="21" customFormat="1" ht="19.5" customHeight="1">
      <c r="A29" s="74">
        <v>2003</v>
      </c>
      <c r="B29" s="79">
        <v>130850</v>
      </c>
      <c r="C29" s="77">
        <f>4532/2</f>
        <v>2266</v>
      </c>
      <c r="D29" s="77">
        <f>262/3</f>
        <v>87.33333333333333</v>
      </c>
      <c r="E29" s="77">
        <f>(8+4+6)/4</f>
        <v>4.5</v>
      </c>
    </row>
    <row r="30" spans="1:5" s="21" customFormat="1" ht="19.5" customHeight="1">
      <c r="A30" s="74">
        <v>2004</v>
      </c>
      <c r="B30" s="79">
        <v>129710</v>
      </c>
      <c r="C30" s="77">
        <f>4445/2</f>
        <v>2222.5</v>
      </c>
      <c r="D30" s="77">
        <f>321/3</f>
        <v>107</v>
      </c>
      <c r="E30" s="77">
        <f>(27+6)/4</f>
        <v>8.25</v>
      </c>
    </row>
    <row r="31" spans="1:5" s="21" customFormat="1" ht="19.5" customHeight="1">
      <c r="A31" s="74">
        <v>2005</v>
      </c>
      <c r="B31" s="79">
        <v>127518</v>
      </c>
      <c r="C31" s="77">
        <v>2143.5</v>
      </c>
      <c r="D31" s="77">
        <v>81.3</v>
      </c>
      <c r="E31" s="77">
        <v>4.25</v>
      </c>
    </row>
    <row r="32" spans="1:5" s="21" customFormat="1" ht="19.5" customHeight="1">
      <c r="A32" s="188"/>
      <c r="B32" s="188"/>
      <c r="C32" s="188"/>
      <c r="D32" s="188"/>
      <c r="E32" s="188"/>
    </row>
    <row r="33" spans="1:5" s="21" customFormat="1" ht="25.5" customHeight="1">
      <c r="A33" s="210" t="s">
        <v>293</v>
      </c>
      <c r="B33" s="211"/>
      <c r="C33" s="211"/>
      <c r="D33" s="211"/>
      <c r="E33" s="211"/>
    </row>
    <row r="34" spans="1:5" s="21" customFormat="1" ht="12.75">
      <c r="A34" s="24"/>
      <c r="B34" s="1"/>
      <c r="C34" s="1"/>
      <c r="D34" s="1"/>
      <c r="E34" s="1"/>
    </row>
    <row r="35" spans="1:5" s="21" customFormat="1" ht="12.75">
      <c r="A35" s="1"/>
      <c r="B35" s="1"/>
      <c r="C35" s="1"/>
      <c r="D35" s="1"/>
      <c r="E35" s="1"/>
    </row>
    <row r="36" spans="1:5" s="21" customFormat="1" ht="12.75">
      <c r="A36" s="1"/>
      <c r="B36" s="1"/>
      <c r="C36" s="1"/>
      <c r="D36" s="1"/>
      <c r="E36" s="1"/>
    </row>
    <row r="37" spans="1:5" s="21" customFormat="1" ht="12.75">
      <c r="A37" s="1"/>
      <c r="B37" s="1"/>
      <c r="C37" s="1"/>
      <c r="D37" s="1"/>
      <c r="E37" s="1"/>
    </row>
    <row r="38" spans="1:5" s="21" customFormat="1" ht="12.75">
      <c r="A38" s="1"/>
      <c r="B38" s="1"/>
      <c r="C38" s="1"/>
      <c r="D38" s="1"/>
      <c r="E38" s="1"/>
    </row>
    <row r="39" spans="2:5" s="21" customFormat="1" ht="12.75">
      <c r="B39" s="1"/>
      <c r="C39" s="1"/>
      <c r="D39" s="1"/>
      <c r="E39" s="1"/>
    </row>
    <row r="40" spans="2:5" s="21" customFormat="1" ht="12.75">
      <c r="B40" s="1"/>
      <c r="C40" s="1"/>
      <c r="D40" s="1"/>
      <c r="E40" s="1"/>
    </row>
    <row r="41" spans="2:5" s="21" customFormat="1" ht="12.75">
      <c r="B41" s="1"/>
      <c r="C41" s="1"/>
      <c r="D41" s="1"/>
      <c r="E41" s="1"/>
    </row>
    <row r="42" spans="1:5" s="21" customFormat="1" ht="12.75">
      <c r="A42" s="1"/>
      <c r="B42" s="1"/>
      <c r="C42" s="1"/>
      <c r="D42" s="1"/>
      <c r="E42" s="1"/>
    </row>
    <row r="43" spans="1:5" s="21" customFormat="1" ht="12.75">
      <c r="A43" s="1"/>
      <c r="B43" s="1"/>
      <c r="C43" s="1"/>
      <c r="D43" s="1"/>
      <c r="E43" s="1"/>
    </row>
    <row r="44" spans="1:5" s="21" customFormat="1" ht="12.75">
      <c r="A44" s="1"/>
      <c r="B44" s="1"/>
      <c r="C44" s="1"/>
      <c r="D44" s="1"/>
      <c r="E44" s="1"/>
    </row>
    <row r="45" spans="1:5" s="21" customFormat="1" ht="12.75">
      <c r="A45" s="1"/>
      <c r="B45" s="1"/>
      <c r="C45" s="1"/>
      <c r="D45" s="1"/>
      <c r="E45" s="1"/>
    </row>
    <row r="46" spans="1:5" s="21" customFormat="1" ht="12.75">
      <c r="A46" s="1"/>
      <c r="B46" s="1"/>
      <c r="C46" s="1"/>
      <c r="D46" s="1"/>
      <c r="E46" s="1"/>
    </row>
    <row r="47" spans="1:5" s="21" customFormat="1" ht="12.75">
      <c r="A47" s="1"/>
      <c r="B47" s="1"/>
      <c r="C47" s="1"/>
      <c r="D47" s="1"/>
      <c r="E47" s="1"/>
    </row>
    <row r="48" spans="1:5" s="21" customFormat="1" ht="12.75">
      <c r="A48" s="1"/>
      <c r="B48" s="1"/>
      <c r="C48" s="1"/>
      <c r="D48" s="1"/>
      <c r="E48" s="1"/>
    </row>
    <row r="49" spans="1:5" s="21" customFormat="1" ht="12.75">
      <c r="A49" s="1"/>
      <c r="B49" s="1"/>
      <c r="C49" s="1"/>
      <c r="D49" s="1"/>
      <c r="E49" s="1"/>
    </row>
    <row r="50" spans="1:5" s="21" customFormat="1" ht="12.75">
      <c r="A50" s="1"/>
      <c r="B50" s="1"/>
      <c r="C50" s="1"/>
      <c r="D50" s="1"/>
      <c r="E50" s="1"/>
    </row>
    <row r="51" spans="1:5" s="21" customFormat="1" ht="12.75">
      <c r="A51" s="1"/>
      <c r="B51" s="1"/>
      <c r="C51" s="1"/>
      <c r="D51" s="1"/>
      <c r="E51" s="1"/>
    </row>
    <row r="52" spans="1:5" s="21" customFormat="1" ht="12.75">
      <c r="A52" s="1"/>
      <c r="B52" s="1"/>
      <c r="C52" s="1"/>
      <c r="D52" s="1"/>
      <c r="E52" s="1"/>
    </row>
    <row r="53" spans="1:5" s="21" customFormat="1" ht="12.75">
      <c r="A53" s="1"/>
      <c r="B53" s="1"/>
      <c r="C53" s="1"/>
      <c r="D53" s="1"/>
      <c r="E53" s="1"/>
    </row>
    <row r="54" spans="1:5" s="21" customFormat="1" ht="12.75">
      <c r="A54" s="1"/>
      <c r="B54" s="1"/>
      <c r="C54" s="1"/>
      <c r="D54" s="1"/>
      <c r="E54" s="1"/>
    </row>
    <row r="55" spans="1:5" s="21" customFormat="1" ht="12.75">
      <c r="A55" s="1"/>
      <c r="B55" s="1"/>
      <c r="C55" s="1"/>
      <c r="D55" s="1"/>
      <c r="E55" s="1"/>
    </row>
    <row r="56" spans="1:5" s="21" customFormat="1" ht="12.75">
      <c r="A56" s="1"/>
      <c r="B56" s="1"/>
      <c r="C56" s="1"/>
      <c r="D56" s="1"/>
      <c r="E56" s="1"/>
    </row>
    <row r="57" spans="1:5" s="21" customFormat="1" ht="12.75">
      <c r="A57" s="1"/>
      <c r="B57" s="1"/>
      <c r="C57" s="1"/>
      <c r="D57" s="1"/>
      <c r="E57" s="1"/>
    </row>
    <row r="58" spans="1:5" s="21" customFormat="1" ht="12.75">
      <c r="A58" s="1"/>
      <c r="B58" s="1"/>
      <c r="C58" s="1"/>
      <c r="D58" s="1"/>
      <c r="E58" s="1"/>
    </row>
    <row r="59" spans="1:5" s="21" customFormat="1" ht="12.75">
      <c r="A59" s="1"/>
      <c r="B59" s="1"/>
      <c r="C59" s="1"/>
      <c r="D59" s="1"/>
      <c r="E59" s="1"/>
    </row>
    <row r="60" spans="1:5" s="21" customFormat="1" ht="12.75">
      <c r="A60" s="1"/>
      <c r="B60" s="1"/>
      <c r="C60" s="1"/>
      <c r="D60" s="1"/>
      <c r="E60" s="1"/>
    </row>
    <row r="61" spans="1:5" s="21" customFormat="1" ht="12.75">
      <c r="A61" s="1"/>
      <c r="B61" s="1"/>
      <c r="C61" s="1"/>
      <c r="D61" s="1"/>
      <c r="E61" s="1"/>
    </row>
    <row r="62" spans="1:5" s="21" customFormat="1" ht="12.75">
      <c r="A62" s="1"/>
      <c r="B62" s="1"/>
      <c r="C62" s="1"/>
      <c r="D62" s="1"/>
      <c r="E62" s="1"/>
    </row>
    <row r="63" spans="1:5" s="21" customFormat="1" ht="12.75">
      <c r="A63" s="1"/>
      <c r="B63" s="1"/>
      <c r="C63" s="1"/>
      <c r="D63" s="1"/>
      <c r="E63" s="1"/>
    </row>
    <row r="64" spans="1:5" s="21" customFormat="1" ht="12.75">
      <c r="A64" s="1"/>
      <c r="B64" s="1"/>
      <c r="C64" s="1"/>
      <c r="D64" s="1"/>
      <c r="E64" s="1"/>
    </row>
    <row r="65" spans="1:5" s="21" customFormat="1" ht="12.75">
      <c r="A65" s="1"/>
      <c r="B65" s="1"/>
      <c r="C65" s="1"/>
      <c r="D65" s="1"/>
      <c r="E65" s="1"/>
    </row>
    <row r="66" spans="1:5" s="21" customFormat="1" ht="12.75">
      <c r="A66" s="1"/>
      <c r="B66" s="1"/>
      <c r="C66" s="1"/>
      <c r="D66" s="1"/>
      <c r="E66" s="1"/>
    </row>
    <row r="67" spans="1:5" s="21" customFormat="1" ht="12.75">
      <c r="A67" s="1"/>
      <c r="B67" s="1"/>
      <c r="C67" s="1"/>
      <c r="D67" s="1"/>
      <c r="E67" s="1"/>
    </row>
    <row r="68" spans="1:5" s="21" customFormat="1" ht="12.75">
      <c r="A68" s="1"/>
      <c r="B68" s="1"/>
      <c r="C68" s="1"/>
      <c r="D68" s="1"/>
      <c r="E68" s="1"/>
    </row>
    <row r="69" spans="1:5" s="21" customFormat="1" ht="12.75">
      <c r="A69" s="1"/>
      <c r="B69" s="1"/>
      <c r="C69" s="1"/>
      <c r="D69" s="1"/>
      <c r="E69" s="1"/>
    </row>
    <row r="70" spans="1:5" s="21" customFormat="1" ht="12.75">
      <c r="A70" s="1"/>
      <c r="B70" s="1"/>
      <c r="C70" s="1"/>
      <c r="D70" s="1"/>
      <c r="E70" s="1"/>
    </row>
    <row r="71" spans="1:5" s="21" customFormat="1" ht="12.75">
      <c r="A71" s="1"/>
      <c r="B71" s="1"/>
      <c r="C71" s="1"/>
      <c r="D71" s="1"/>
      <c r="E71" s="1"/>
    </row>
    <row r="72" spans="1:5" s="21" customFormat="1" ht="12.75">
      <c r="A72" s="1"/>
      <c r="B72" s="1"/>
      <c r="C72" s="1"/>
      <c r="D72" s="1"/>
      <c r="E72" s="1"/>
    </row>
    <row r="73" spans="1:5" s="21" customFormat="1" ht="12.75">
      <c r="A73" s="1"/>
      <c r="B73" s="1"/>
      <c r="C73" s="1"/>
      <c r="D73" s="1"/>
      <c r="E73" s="1"/>
    </row>
    <row r="74" spans="1:5" s="21" customFormat="1" ht="12.75">
      <c r="A74" s="1"/>
      <c r="B74" s="1"/>
      <c r="C74" s="1"/>
      <c r="D74" s="1"/>
      <c r="E74" s="1"/>
    </row>
    <row r="75" spans="1:5" s="21" customFormat="1" ht="12.75">
      <c r="A75" s="1"/>
      <c r="B75" s="1"/>
      <c r="C75" s="1"/>
      <c r="D75" s="1"/>
      <c r="E75" s="1"/>
    </row>
    <row r="76" spans="1:5" s="21" customFormat="1" ht="12.75">
      <c r="A76" s="1"/>
      <c r="B76" s="1"/>
      <c r="C76" s="1"/>
      <c r="D76" s="1"/>
      <c r="E76" s="1"/>
    </row>
    <row r="77" spans="1:5" s="21" customFormat="1" ht="12.75">
      <c r="A77" s="1"/>
      <c r="B77" s="1"/>
      <c r="C77" s="1"/>
      <c r="D77" s="1"/>
      <c r="E77" s="1"/>
    </row>
    <row r="78" spans="1:5" s="21" customFormat="1" ht="12.75">
      <c r="A78" s="1"/>
      <c r="B78" s="1"/>
      <c r="C78" s="1"/>
      <c r="D78" s="1"/>
      <c r="E78" s="1"/>
    </row>
    <row r="79" spans="1:5" s="21" customFormat="1" ht="12.75">
      <c r="A79" s="1"/>
      <c r="B79" s="1"/>
      <c r="C79" s="1"/>
      <c r="D79" s="1"/>
      <c r="E79" s="1"/>
    </row>
    <row r="80" spans="1:5" s="21" customFormat="1" ht="12.75">
      <c r="A80" s="1"/>
      <c r="B80" s="1"/>
      <c r="C80" s="1"/>
      <c r="D80" s="1"/>
      <c r="E80" s="1"/>
    </row>
    <row r="81" spans="1:5" s="21" customFormat="1" ht="12.75">
      <c r="A81" s="1"/>
      <c r="B81" s="1"/>
      <c r="C81" s="1"/>
      <c r="D81" s="1"/>
      <c r="E81" s="1"/>
    </row>
    <row r="82" spans="1:5" s="21" customFormat="1" ht="12.75">
      <c r="A82" s="1"/>
      <c r="B82" s="1"/>
      <c r="C82" s="1"/>
      <c r="D82" s="1"/>
      <c r="E82" s="1"/>
    </row>
    <row r="83" spans="1:5" s="21" customFormat="1" ht="12.75">
      <c r="A83" s="1"/>
      <c r="B83" s="1"/>
      <c r="C83" s="1"/>
      <c r="D83" s="1"/>
      <c r="E83" s="1"/>
    </row>
    <row r="84" spans="1:5" s="21" customFormat="1" ht="12.75">
      <c r="A84" s="1"/>
      <c r="B84" s="1"/>
      <c r="C84" s="1"/>
      <c r="D84" s="1"/>
      <c r="E84" s="1"/>
    </row>
    <row r="85" spans="1:5" s="21" customFormat="1" ht="12.75">
      <c r="A85" s="1"/>
      <c r="B85" s="1"/>
      <c r="C85" s="1"/>
      <c r="D85" s="1"/>
      <c r="E85" s="1"/>
    </row>
    <row r="86" spans="1:5" s="21" customFormat="1" ht="12.75">
      <c r="A86" s="1"/>
      <c r="B86" s="1"/>
      <c r="C86" s="1"/>
      <c r="D86" s="1"/>
      <c r="E86" s="1"/>
    </row>
    <row r="87" spans="1:5" s="21" customFormat="1" ht="12.75">
      <c r="A87" s="1"/>
      <c r="B87" s="1"/>
      <c r="C87" s="1"/>
      <c r="D87" s="1"/>
      <c r="E87" s="1"/>
    </row>
    <row r="88" spans="1:5" s="21" customFormat="1" ht="12.75">
      <c r="A88" s="1"/>
      <c r="B88" s="1"/>
      <c r="C88" s="1"/>
      <c r="D88" s="1"/>
      <c r="E88" s="1"/>
    </row>
    <row r="89" spans="1:5" s="21" customFormat="1" ht="12.75">
      <c r="A89" s="1"/>
      <c r="B89" s="1"/>
      <c r="C89" s="1"/>
      <c r="D89" s="1"/>
      <c r="E89" s="1"/>
    </row>
    <row r="90" spans="1:5" s="21" customFormat="1" ht="12.75">
      <c r="A90" s="1"/>
      <c r="B90" s="1"/>
      <c r="C90" s="1"/>
      <c r="D90" s="1"/>
      <c r="E90" s="1"/>
    </row>
    <row r="91" spans="1:5" s="21" customFormat="1" ht="12.75">
      <c r="A91" s="1"/>
      <c r="B91" s="1"/>
      <c r="C91" s="1"/>
      <c r="D91" s="1"/>
      <c r="E91" s="1"/>
    </row>
    <row r="92" spans="1:5" s="21" customFormat="1" ht="12.75">
      <c r="A92" s="1"/>
      <c r="B92" s="1"/>
      <c r="C92" s="1"/>
      <c r="D92" s="1"/>
      <c r="E92" s="1"/>
    </row>
    <row r="93" spans="1:5" s="21" customFormat="1" ht="12.75">
      <c r="A93" s="1"/>
      <c r="B93" s="1"/>
      <c r="C93" s="1"/>
      <c r="D93" s="1"/>
      <c r="E93" s="1"/>
    </row>
    <row r="94" spans="1:5" s="21" customFormat="1" ht="12.75">
      <c r="A94" s="1"/>
      <c r="B94" s="1"/>
      <c r="C94" s="1"/>
      <c r="D94" s="1"/>
      <c r="E94" s="1"/>
    </row>
    <row r="95" spans="1:5" s="21" customFormat="1" ht="12.75">
      <c r="A95" s="1"/>
      <c r="B95" s="1"/>
      <c r="C95" s="1"/>
      <c r="D95" s="1"/>
      <c r="E95" s="1"/>
    </row>
    <row r="96" spans="1:5" s="21" customFormat="1" ht="12.75">
      <c r="A96" s="1"/>
      <c r="B96" s="1"/>
      <c r="C96" s="1"/>
      <c r="D96" s="1"/>
      <c r="E96" s="1"/>
    </row>
    <row r="97" spans="1:5" s="21" customFormat="1" ht="12.75">
      <c r="A97" s="1"/>
      <c r="B97" s="1"/>
      <c r="C97" s="1"/>
      <c r="D97" s="1"/>
      <c r="E97" s="1"/>
    </row>
    <row r="98" spans="1:5" s="21" customFormat="1" ht="12.75">
      <c r="A98" s="1"/>
      <c r="B98" s="1"/>
      <c r="C98" s="1"/>
      <c r="D98" s="1"/>
      <c r="E98" s="1"/>
    </row>
    <row r="99" spans="1:5" s="21" customFormat="1" ht="12.75">
      <c r="A99" s="1"/>
      <c r="B99" s="1"/>
      <c r="C99" s="1"/>
      <c r="D99" s="1"/>
      <c r="E99" s="1"/>
    </row>
    <row r="100" spans="1:5" s="21" customFormat="1" ht="12.75">
      <c r="A100" s="1"/>
      <c r="B100" s="1"/>
      <c r="C100" s="1"/>
      <c r="D100" s="1"/>
      <c r="E100" s="1"/>
    </row>
    <row r="101" spans="1:5" s="21" customFormat="1" ht="12.75">
      <c r="A101" s="1"/>
      <c r="B101" s="1"/>
      <c r="C101" s="1"/>
      <c r="D101" s="1"/>
      <c r="E101" s="1"/>
    </row>
    <row r="102" spans="1:5" s="21" customFormat="1" ht="12.75">
      <c r="A102" s="1"/>
      <c r="B102" s="1"/>
      <c r="C102" s="1"/>
      <c r="D102" s="1"/>
      <c r="E102" s="1"/>
    </row>
    <row r="103" spans="1:5" s="21" customFormat="1" ht="12.75">
      <c r="A103" s="1"/>
      <c r="B103" s="1"/>
      <c r="C103" s="1"/>
      <c r="D103" s="1"/>
      <c r="E103" s="1"/>
    </row>
    <row r="104" spans="1:5" s="21" customFormat="1" ht="12.75">
      <c r="A104" s="1"/>
      <c r="B104" s="1"/>
      <c r="C104" s="1"/>
      <c r="D104" s="1"/>
      <c r="E104" s="1"/>
    </row>
    <row r="105" spans="1:5" s="21" customFormat="1" ht="12.75">
      <c r="A105" s="1"/>
      <c r="B105" s="1"/>
      <c r="C105" s="1"/>
      <c r="D105" s="1"/>
      <c r="E105" s="1"/>
    </row>
    <row r="106" spans="1:5" s="21" customFormat="1" ht="12.75">
      <c r="A106" s="1"/>
      <c r="B106" s="1"/>
      <c r="C106" s="1"/>
      <c r="D106" s="1"/>
      <c r="E106" s="1"/>
    </row>
    <row r="107" spans="1:5" s="21" customFormat="1" ht="12.75">
      <c r="A107" s="1"/>
      <c r="B107" s="1"/>
      <c r="C107" s="1"/>
      <c r="D107" s="1"/>
      <c r="E107" s="1"/>
    </row>
    <row r="108" spans="1:5" s="21" customFormat="1" ht="12.75">
      <c r="A108" s="1"/>
      <c r="B108" s="1"/>
      <c r="C108" s="1"/>
      <c r="D108" s="1"/>
      <c r="E108" s="1"/>
    </row>
    <row r="109" spans="1:5" s="21" customFormat="1" ht="12.75">
      <c r="A109" s="1"/>
      <c r="B109" s="1"/>
      <c r="C109" s="1"/>
      <c r="D109" s="1"/>
      <c r="E109" s="1"/>
    </row>
    <row r="110" spans="1:5" s="21" customFormat="1" ht="12.75">
      <c r="A110" s="1"/>
      <c r="B110" s="1"/>
      <c r="C110" s="1"/>
      <c r="D110" s="1"/>
      <c r="E110" s="1"/>
    </row>
    <row r="111" spans="1:5" s="21" customFormat="1" ht="12.75">
      <c r="A111" s="1"/>
      <c r="B111" s="1"/>
      <c r="C111" s="1"/>
      <c r="D111" s="1"/>
      <c r="E111" s="1"/>
    </row>
    <row r="112" spans="1:5" s="21" customFormat="1" ht="12.75">
      <c r="A112" s="1"/>
      <c r="B112" s="1"/>
      <c r="C112" s="1"/>
      <c r="D112" s="1"/>
      <c r="E112" s="1"/>
    </row>
    <row r="113" spans="1:5" s="21" customFormat="1" ht="12.75">
      <c r="A113" s="1"/>
      <c r="B113" s="1"/>
      <c r="C113" s="1"/>
      <c r="D113" s="1"/>
      <c r="E113" s="1"/>
    </row>
    <row r="114" spans="1:5" s="21" customFormat="1" ht="12.75">
      <c r="A114" s="1"/>
      <c r="B114" s="1"/>
      <c r="C114" s="1"/>
      <c r="D114" s="1"/>
      <c r="E114" s="1"/>
    </row>
    <row r="115" spans="1:5" s="21" customFormat="1" ht="12.75">
      <c r="A115" s="1"/>
      <c r="B115" s="1"/>
      <c r="C115" s="1"/>
      <c r="D115" s="1"/>
      <c r="E115" s="1"/>
    </row>
    <row r="116" spans="1:5" s="21" customFormat="1" ht="12.75">
      <c r="A116" s="1"/>
      <c r="B116" s="1"/>
      <c r="C116" s="1"/>
      <c r="D116" s="1"/>
      <c r="E116" s="1"/>
    </row>
    <row r="117" spans="1:5" s="21" customFormat="1" ht="12.75">
      <c r="A117" s="1"/>
      <c r="B117" s="1"/>
      <c r="C117" s="1"/>
      <c r="D117" s="1"/>
      <c r="E117" s="1"/>
    </row>
    <row r="118" spans="1:5" s="21" customFormat="1" ht="12.75">
      <c r="A118" s="1"/>
      <c r="B118" s="1"/>
      <c r="C118" s="1"/>
      <c r="D118" s="1"/>
      <c r="E118" s="1"/>
    </row>
    <row r="119" spans="1:5" s="21" customFormat="1" ht="12.75">
      <c r="A119" s="1"/>
      <c r="B119" s="1"/>
      <c r="C119" s="1"/>
      <c r="D119" s="1"/>
      <c r="E119" s="1"/>
    </row>
    <row r="120" spans="1:5" s="21" customFormat="1" ht="12.75">
      <c r="A120" s="1"/>
      <c r="B120" s="1"/>
      <c r="C120" s="1"/>
      <c r="D120" s="1"/>
      <c r="E120" s="1"/>
    </row>
    <row r="121" spans="1:5" s="21" customFormat="1" ht="12.75">
      <c r="A121" s="1"/>
      <c r="B121" s="1"/>
      <c r="C121" s="1"/>
      <c r="D121" s="1"/>
      <c r="E121" s="1"/>
    </row>
    <row r="122" spans="1:5" s="21" customFormat="1" ht="12.75">
      <c r="A122" s="1"/>
      <c r="B122" s="1"/>
      <c r="C122" s="1"/>
      <c r="D122" s="1"/>
      <c r="E122" s="1"/>
    </row>
    <row r="123" spans="1:5" s="21" customFormat="1" ht="12.75">
      <c r="A123" s="1"/>
      <c r="B123" s="1"/>
      <c r="C123" s="1"/>
      <c r="D123" s="1"/>
      <c r="E123" s="1"/>
    </row>
    <row r="124" spans="1:5" s="21" customFormat="1" ht="12.75">
      <c r="A124" s="1"/>
      <c r="B124" s="1"/>
      <c r="C124" s="1"/>
      <c r="D124" s="1"/>
      <c r="E124" s="1"/>
    </row>
    <row r="125" spans="1:5" s="21" customFormat="1" ht="12.75">
      <c r="A125" s="1"/>
      <c r="B125" s="1"/>
      <c r="C125" s="1"/>
      <c r="D125" s="1"/>
      <c r="E125" s="1"/>
    </row>
    <row r="126" spans="1:5" s="21" customFormat="1" ht="12.75">
      <c r="A126" s="1"/>
      <c r="B126" s="1"/>
      <c r="C126" s="1"/>
      <c r="D126" s="1"/>
      <c r="E126" s="1"/>
    </row>
    <row r="127" spans="1:5" s="21" customFormat="1" ht="12.75">
      <c r="A127" s="1"/>
      <c r="B127" s="1"/>
      <c r="C127" s="1"/>
      <c r="D127" s="1"/>
      <c r="E127" s="1"/>
    </row>
    <row r="128" spans="1:5" s="21" customFormat="1" ht="12.75">
      <c r="A128" s="1"/>
      <c r="B128" s="1"/>
      <c r="C128" s="1"/>
      <c r="D128" s="1"/>
      <c r="E128" s="1"/>
    </row>
    <row r="129" spans="1:5" s="21" customFormat="1" ht="12.75">
      <c r="A129" s="1"/>
      <c r="B129" s="1"/>
      <c r="C129" s="1"/>
      <c r="D129" s="1"/>
      <c r="E129" s="1"/>
    </row>
    <row r="130" spans="1:5" s="21" customFormat="1" ht="12.75">
      <c r="A130" s="1"/>
      <c r="B130" s="1"/>
      <c r="C130" s="1"/>
      <c r="D130" s="1"/>
      <c r="E130" s="1"/>
    </row>
    <row r="131" spans="1:5" s="21" customFormat="1" ht="12.75">
      <c r="A131" s="1"/>
      <c r="B131" s="1"/>
      <c r="C131" s="1"/>
      <c r="D131" s="1"/>
      <c r="E131" s="1"/>
    </row>
    <row r="132" spans="1:5" s="21" customFormat="1" ht="12.75">
      <c r="A132" s="1"/>
      <c r="B132" s="1"/>
      <c r="C132" s="1"/>
      <c r="D132" s="1"/>
      <c r="E132" s="1"/>
    </row>
    <row r="133" spans="1:5" s="21" customFormat="1" ht="12.75">
      <c r="A133" s="1"/>
      <c r="B133" s="1"/>
      <c r="C133" s="1"/>
      <c r="D133" s="1"/>
      <c r="E133" s="1"/>
    </row>
    <row r="134" spans="1:5" s="21" customFormat="1" ht="12.75">
      <c r="A134" s="1"/>
      <c r="B134" s="1"/>
      <c r="C134" s="1"/>
      <c r="D134" s="1"/>
      <c r="E134" s="1"/>
    </row>
    <row r="135" spans="1:5" s="21" customFormat="1" ht="12.75">
      <c r="A135" s="1"/>
      <c r="B135" s="1"/>
      <c r="C135" s="1"/>
      <c r="D135" s="1"/>
      <c r="E135" s="1"/>
    </row>
    <row r="136" spans="1:5" s="21" customFormat="1" ht="12.75">
      <c r="A136" s="1"/>
      <c r="B136" s="1"/>
      <c r="C136" s="1"/>
      <c r="D136" s="1"/>
      <c r="E136" s="1"/>
    </row>
    <row r="137" spans="1:5" s="21" customFormat="1" ht="12.75">
      <c r="A137" s="1"/>
      <c r="B137" s="1"/>
      <c r="C137" s="1"/>
      <c r="D137" s="1"/>
      <c r="E137" s="1"/>
    </row>
    <row r="138" spans="1:5" s="21" customFormat="1" ht="12.75">
      <c r="A138" s="1"/>
      <c r="B138" s="1"/>
      <c r="C138" s="1"/>
      <c r="D138" s="1"/>
      <c r="E138" s="1"/>
    </row>
    <row r="139" spans="1:5" s="21" customFormat="1" ht="12.75">
      <c r="A139" s="1"/>
      <c r="B139" s="1"/>
      <c r="C139" s="1"/>
      <c r="D139" s="1"/>
      <c r="E139" s="1"/>
    </row>
    <row r="140" spans="1:5" s="21" customFormat="1" ht="12.75">
      <c r="A140" s="1"/>
      <c r="B140" s="1"/>
      <c r="C140" s="1"/>
      <c r="D140" s="1"/>
      <c r="E140" s="1"/>
    </row>
    <row r="141" spans="1:5" s="21" customFormat="1" ht="12.75">
      <c r="A141" s="1"/>
      <c r="B141" s="1"/>
      <c r="C141" s="1"/>
      <c r="D141" s="1"/>
      <c r="E141" s="1"/>
    </row>
    <row r="142" spans="1:5" s="21" customFormat="1" ht="12.75">
      <c r="A142" s="1"/>
      <c r="B142" s="1"/>
      <c r="C142" s="1"/>
      <c r="D142" s="1"/>
      <c r="E142" s="1"/>
    </row>
    <row r="143" spans="1:5" s="21" customFormat="1" ht="12.75">
      <c r="A143" s="1"/>
      <c r="B143" s="1"/>
      <c r="C143" s="1"/>
      <c r="D143" s="1"/>
      <c r="E143" s="1"/>
    </row>
    <row r="144" spans="1:5" s="21" customFormat="1" ht="12.75">
      <c r="A144" s="1"/>
      <c r="B144" s="1"/>
      <c r="C144" s="1"/>
      <c r="D144" s="1"/>
      <c r="E144" s="1"/>
    </row>
    <row r="145" spans="1:5" s="21" customFormat="1" ht="12.75">
      <c r="A145" s="1"/>
      <c r="B145" s="1"/>
      <c r="C145" s="1"/>
      <c r="D145" s="1"/>
      <c r="E145" s="1"/>
    </row>
    <row r="146" spans="1:5" s="21" customFormat="1" ht="12.75">
      <c r="A146" s="1"/>
      <c r="B146" s="1"/>
      <c r="C146" s="1"/>
      <c r="D146" s="1"/>
      <c r="E146" s="1"/>
    </row>
    <row r="147" spans="1:5" s="21" customFormat="1" ht="12.75">
      <c r="A147" s="1"/>
      <c r="B147" s="1"/>
      <c r="C147" s="1"/>
      <c r="D147" s="1"/>
      <c r="E147" s="1"/>
    </row>
    <row r="148" spans="1:5" s="21" customFormat="1" ht="12.75">
      <c r="A148" s="1"/>
      <c r="B148" s="1"/>
      <c r="C148" s="1"/>
      <c r="D148" s="1"/>
      <c r="E148" s="1"/>
    </row>
    <row r="149" spans="1:5" s="21" customFormat="1" ht="12.75">
      <c r="A149" s="1"/>
      <c r="B149" s="1"/>
      <c r="C149" s="1"/>
      <c r="D149" s="1"/>
      <c r="E149" s="1"/>
    </row>
    <row r="150" spans="1:5" s="21" customFormat="1" ht="12.75">
      <c r="A150" s="1"/>
      <c r="B150" s="1"/>
      <c r="C150" s="1"/>
      <c r="D150" s="1"/>
      <c r="E150" s="1"/>
    </row>
    <row r="151" spans="1:5" s="21" customFormat="1" ht="12.75">
      <c r="A151" s="1"/>
      <c r="B151" s="1"/>
      <c r="C151" s="1"/>
      <c r="D151" s="1"/>
      <c r="E151" s="1"/>
    </row>
    <row r="152" spans="1:5" s="21" customFormat="1" ht="12.75">
      <c r="A152" s="1"/>
      <c r="B152" s="1"/>
      <c r="C152" s="1"/>
      <c r="D152" s="1"/>
      <c r="E152" s="1"/>
    </row>
    <row r="153" spans="1:5" s="21" customFormat="1" ht="12.75">
      <c r="A153" s="1"/>
      <c r="B153" s="1"/>
      <c r="C153" s="1"/>
      <c r="D153" s="1"/>
      <c r="E153" s="1"/>
    </row>
    <row r="154" spans="1:5" s="21" customFormat="1" ht="12.75">
      <c r="A154" s="1"/>
      <c r="B154" s="1"/>
      <c r="C154" s="1"/>
      <c r="D154" s="1"/>
      <c r="E154" s="1"/>
    </row>
    <row r="155" spans="1:5" s="21" customFormat="1" ht="12.75">
      <c r="A155" s="1"/>
      <c r="B155" s="1"/>
      <c r="C155" s="1"/>
      <c r="D155" s="1"/>
      <c r="E155" s="1"/>
    </row>
    <row r="156" spans="1:5" s="21" customFormat="1" ht="12.75">
      <c r="A156" s="1"/>
      <c r="B156" s="1"/>
      <c r="C156" s="1"/>
      <c r="D156" s="1"/>
      <c r="E156" s="1"/>
    </row>
    <row r="157" spans="1:5" s="21" customFormat="1" ht="12.75">
      <c r="A157" s="1"/>
      <c r="B157" s="1"/>
      <c r="C157" s="1"/>
      <c r="D157" s="1"/>
      <c r="E157" s="1"/>
    </row>
    <row r="158" spans="1:5" s="21" customFormat="1" ht="12.75">
      <c r="A158" s="1"/>
      <c r="B158" s="1"/>
      <c r="C158" s="1"/>
      <c r="D158" s="1"/>
      <c r="E158" s="1"/>
    </row>
    <row r="159" spans="1:5" s="21" customFormat="1" ht="12.75">
      <c r="A159" s="1"/>
      <c r="B159" s="1"/>
      <c r="C159" s="1"/>
      <c r="D159" s="1"/>
      <c r="E159" s="1"/>
    </row>
    <row r="160" spans="1:5" s="21" customFormat="1" ht="12.75">
      <c r="A160" s="1"/>
      <c r="B160" s="1"/>
      <c r="C160" s="1"/>
      <c r="D160" s="1"/>
      <c r="E160" s="1"/>
    </row>
    <row r="161" spans="1:5" s="21" customFormat="1" ht="12.75">
      <c r="A161" s="1"/>
      <c r="B161" s="1"/>
      <c r="C161" s="1"/>
      <c r="D161" s="1"/>
      <c r="E161" s="1"/>
    </row>
    <row r="162" spans="1:5" s="21" customFormat="1" ht="12.75">
      <c r="A162" s="1"/>
      <c r="B162" s="1"/>
      <c r="C162" s="1"/>
      <c r="D162" s="1"/>
      <c r="E162" s="1"/>
    </row>
    <row r="163" spans="1:5" s="21" customFormat="1" ht="12.75">
      <c r="A163" s="1"/>
      <c r="B163" s="1"/>
      <c r="C163" s="1"/>
      <c r="D163" s="1"/>
      <c r="E163" s="1"/>
    </row>
    <row r="164" spans="1:5" s="21" customFormat="1" ht="12.75">
      <c r="A164" s="1"/>
      <c r="B164" s="1"/>
      <c r="C164" s="1"/>
      <c r="D164" s="1"/>
      <c r="E164" s="1"/>
    </row>
    <row r="165" spans="1:5" s="21" customFormat="1" ht="12.75">
      <c r="A165" s="1"/>
      <c r="B165" s="1"/>
      <c r="C165" s="1"/>
      <c r="D165" s="1"/>
      <c r="E165" s="1"/>
    </row>
    <row r="166" spans="1:5" s="21" customFormat="1" ht="12.75">
      <c r="A166" s="1"/>
      <c r="B166" s="1"/>
      <c r="C166" s="1"/>
      <c r="D166" s="1"/>
      <c r="E166" s="1"/>
    </row>
    <row r="167" spans="1:5" s="21" customFormat="1" ht="12.75">
      <c r="A167" s="1"/>
      <c r="B167" s="1"/>
      <c r="C167" s="1"/>
      <c r="D167" s="1"/>
      <c r="E167" s="1"/>
    </row>
    <row r="168" spans="1:5" s="21" customFormat="1" ht="12.75">
      <c r="A168" s="1"/>
      <c r="B168" s="1"/>
      <c r="C168" s="1"/>
      <c r="D168" s="1"/>
      <c r="E168" s="1"/>
    </row>
    <row r="169" spans="1:5" s="21" customFormat="1" ht="12.75">
      <c r="A169" s="1"/>
      <c r="B169" s="1"/>
      <c r="C169" s="1"/>
      <c r="D169" s="1"/>
      <c r="E169" s="1"/>
    </row>
    <row r="170" spans="1:5" s="21" customFormat="1" ht="12.75">
      <c r="A170" s="1"/>
      <c r="B170" s="1"/>
      <c r="C170" s="1"/>
      <c r="D170" s="1"/>
      <c r="E170" s="1"/>
    </row>
    <row r="171" spans="1:5" s="21" customFormat="1" ht="12.75">
      <c r="A171" s="1"/>
      <c r="B171" s="1"/>
      <c r="C171" s="1"/>
      <c r="D171" s="1"/>
      <c r="E171" s="1"/>
    </row>
    <row r="172" spans="1:5" s="21" customFormat="1" ht="12.75">
      <c r="A172" s="1"/>
      <c r="B172" s="1"/>
      <c r="C172" s="1"/>
      <c r="D172" s="1"/>
      <c r="E172" s="1"/>
    </row>
    <row r="173" spans="1:5" s="21" customFormat="1" ht="12.75">
      <c r="A173" s="1"/>
      <c r="B173" s="1"/>
      <c r="C173" s="1"/>
      <c r="D173" s="1"/>
      <c r="E173" s="1"/>
    </row>
    <row r="174" spans="1:5" s="21" customFormat="1" ht="12.75">
      <c r="A174" s="1"/>
      <c r="B174" s="1"/>
      <c r="C174" s="1"/>
      <c r="D174" s="1"/>
      <c r="E174" s="1"/>
    </row>
    <row r="175" spans="1:5" s="21" customFormat="1" ht="12.75">
      <c r="A175" s="1"/>
      <c r="B175" s="1"/>
      <c r="C175" s="1"/>
      <c r="D175" s="1"/>
      <c r="E175" s="1"/>
    </row>
    <row r="176" spans="1:5" s="21" customFormat="1" ht="12.75">
      <c r="A176" s="1"/>
      <c r="B176" s="1"/>
      <c r="C176" s="1"/>
      <c r="D176" s="1"/>
      <c r="E176" s="1"/>
    </row>
    <row r="177" spans="1:5" s="21" customFormat="1" ht="12.75">
      <c r="A177" s="1"/>
      <c r="B177" s="1"/>
      <c r="C177" s="1"/>
      <c r="D177" s="1"/>
      <c r="E177" s="1"/>
    </row>
    <row r="178" spans="1:5" s="21" customFormat="1" ht="12.75">
      <c r="A178" s="1"/>
      <c r="B178" s="1"/>
      <c r="C178" s="1"/>
      <c r="D178" s="1"/>
      <c r="E178" s="1"/>
    </row>
    <row r="179" spans="1:5" s="21" customFormat="1" ht="12.75">
      <c r="A179" s="1"/>
      <c r="B179" s="1"/>
      <c r="C179" s="1"/>
      <c r="D179" s="1"/>
      <c r="E179" s="1"/>
    </row>
    <row r="180" spans="1:5" s="21" customFormat="1" ht="12.75">
      <c r="A180" s="1"/>
      <c r="B180" s="1"/>
      <c r="C180" s="1"/>
      <c r="D180" s="1"/>
      <c r="E180" s="1"/>
    </row>
    <row r="181" spans="1:5" s="21" customFormat="1" ht="12.75">
      <c r="A181" s="1"/>
      <c r="B181" s="1"/>
      <c r="C181" s="1"/>
      <c r="D181" s="1"/>
      <c r="E181" s="1"/>
    </row>
    <row r="182" spans="1:5" s="21" customFormat="1" ht="12.75">
      <c r="A182" s="1"/>
      <c r="B182" s="1"/>
      <c r="C182" s="1"/>
      <c r="D182" s="1"/>
      <c r="E182" s="1"/>
    </row>
    <row r="183" spans="1:5" s="21" customFormat="1" ht="12.75">
      <c r="A183" s="1"/>
      <c r="B183" s="1"/>
      <c r="C183" s="1"/>
      <c r="D183" s="1"/>
      <c r="E183" s="1"/>
    </row>
    <row r="184" spans="1:5" s="21" customFormat="1" ht="12.75">
      <c r="A184" s="1"/>
      <c r="B184" s="1"/>
      <c r="C184" s="1"/>
      <c r="D184" s="1"/>
      <c r="E184" s="1"/>
    </row>
    <row r="185" spans="1:5" s="21" customFormat="1" ht="12.75">
      <c r="A185" s="1"/>
      <c r="B185" s="1"/>
      <c r="C185" s="1"/>
      <c r="D185" s="1"/>
      <c r="E185" s="1"/>
    </row>
    <row r="186" spans="1:5" s="21" customFormat="1" ht="12.75">
      <c r="A186" s="1"/>
      <c r="B186" s="1"/>
      <c r="C186" s="1"/>
      <c r="D186" s="1"/>
      <c r="E186" s="1"/>
    </row>
    <row r="187" spans="1:5" s="21" customFormat="1" ht="12.75">
      <c r="A187" s="1"/>
      <c r="B187" s="1"/>
      <c r="C187" s="1"/>
      <c r="D187" s="1"/>
      <c r="E187" s="1"/>
    </row>
    <row r="188" spans="1:5" s="21" customFormat="1" ht="12.75">
      <c r="A188" s="1"/>
      <c r="B188" s="1"/>
      <c r="C188" s="1"/>
      <c r="D188" s="1"/>
      <c r="E188" s="1"/>
    </row>
    <row r="189" spans="1:5" s="21" customFormat="1" ht="12.75">
      <c r="A189" s="1"/>
      <c r="B189" s="1"/>
      <c r="C189" s="1"/>
      <c r="D189" s="1"/>
      <c r="E189" s="1"/>
    </row>
    <row r="190" spans="1:5" s="21" customFormat="1" ht="12.75">
      <c r="A190" s="1"/>
      <c r="B190" s="1"/>
      <c r="C190" s="1"/>
      <c r="D190" s="1"/>
      <c r="E190" s="1"/>
    </row>
    <row r="191" spans="1:5" s="21" customFormat="1" ht="12.75">
      <c r="A191" s="1"/>
      <c r="B191" s="1"/>
      <c r="C191" s="1"/>
      <c r="D191" s="1"/>
      <c r="E191" s="1"/>
    </row>
    <row r="192" spans="1:5" s="21" customFormat="1" ht="12.75">
      <c r="A192" s="1"/>
      <c r="B192" s="1"/>
      <c r="C192" s="1"/>
      <c r="D192" s="1"/>
      <c r="E192" s="1"/>
    </row>
    <row r="193" spans="1:5" s="21" customFormat="1" ht="12.75">
      <c r="A193" s="1"/>
      <c r="B193" s="1"/>
      <c r="C193" s="1"/>
      <c r="D193" s="1"/>
      <c r="E193" s="1"/>
    </row>
    <row r="194" spans="1:5" s="21" customFormat="1" ht="12.75">
      <c r="A194" s="1"/>
      <c r="B194" s="1"/>
      <c r="C194" s="1"/>
      <c r="D194" s="1"/>
      <c r="E194" s="1"/>
    </row>
    <row r="195" spans="1:5" s="21" customFormat="1" ht="12.75">
      <c r="A195" s="1"/>
      <c r="B195" s="1"/>
      <c r="C195" s="1"/>
      <c r="D195" s="1"/>
      <c r="E195" s="1"/>
    </row>
    <row r="196" spans="1:5" s="21" customFormat="1" ht="12.75">
      <c r="A196" s="1"/>
      <c r="B196" s="1"/>
      <c r="C196" s="1"/>
      <c r="D196" s="1"/>
      <c r="E196" s="1"/>
    </row>
    <row r="197" spans="1:5" s="21" customFormat="1" ht="12.75">
      <c r="A197" s="1"/>
      <c r="B197" s="1"/>
      <c r="C197" s="1"/>
      <c r="D197" s="1"/>
      <c r="E197" s="1"/>
    </row>
    <row r="198" spans="1:5" s="21" customFormat="1" ht="12.75">
      <c r="A198" s="1"/>
      <c r="B198" s="1"/>
      <c r="C198" s="1"/>
      <c r="D198" s="1"/>
      <c r="E198" s="1"/>
    </row>
    <row r="199" spans="1:5" s="21" customFormat="1" ht="12.75">
      <c r="A199" s="1"/>
      <c r="B199" s="1"/>
      <c r="C199" s="1"/>
      <c r="D199" s="1"/>
      <c r="E199" s="1"/>
    </row>
    <row r="200" spans="1:5" s="21" customFormat="1" ht="12.75">
      <c r="A200" s="1"/>
      <c r="B200" s="1"/>
      <c r="C200" s="1"/>
      <c r="D200" s="1"/>
      <c r="E200" s="1"/>
    </row>
    <row r="201" spans="1:5" s="21" customFormat="1" ht="12.75">
      <c r="A201" s="1"/>
      <c r="B201" s="1"/>
      <c r="C201" s="1"/>
      <c r="D201" s="1"/>
      <c r="E201" s="1"/>
    </row>
    <row r="202" spans="1:5" s="21" customFormat="1" ht="12.75">
      <c r="A202" s="1"/>
      <c r="B202" s="1"/>
      <c r="C202" s="1"/>
      <c r="D202" s="1"/>
      <c r="E202" s="1"/>
    </row>
    <row r="203" spans="1:5" s="21" customFormat="1" ht="12.75">
      <c r="A203" s="1"/>
      <c r="B203" s="1"/>
      <c r="C203" s="1"/>
      <c r="D203" s="1"/>
      <c r="E203" s="1"/>
    </row>
    <row r="204" spans="1:5" s="21" customFormat="1" ht="12.75">
      <c r="A204" s="1"/>
      <c r="B204" s="1"/>
      <c r="C204" s="1"/>
      <c r="D204" s="1"/>
      <c r="E204" s="1"/>
    </row>
    <row r="205" spans="1:5" s="21" customFormat="1" ht="12.75">
      <c r="A205" s="1"/>
      <c r="B205" s="1"/>
      <c r="C205" s="1"/>
      <c r="D205" s="1"/>
      <c r="E205" s="1"/>
    </row>
    <row r="206" spans="1:5" s="21" customFormat="1" ht="12.75">
      <c r="A206" s="1"/>
      <c r="B206" s="1"/>
      <c r="C206" s="1"/>
      <c r="D206" s="1"/>
      <c r="E206" s="1"/>
    </row>
    <row r="207" spans="1:5" s="21" customFormat="1" ht="12.75">
      <c r="A207" s="1"/>
      <c r="B207" s="1"/>
      <c r="C207" s="1"/>
      <c r="D207" s="1"/>
      <c r="E207" s="1"/>
    </row>
    <row r="208" spans="1:5" s="21" customFormat="1" ht="12.75">
      <c r="A208" s="1"/>
      <c r="B208" s="1"/>
      <c r="C208" s="1"/>
      <c r="D208" s="1"/>
      <c r="E208" s="1"/>
    </row>
    <row r="209" spans="1:5" s="21" customFormat="1" ht="12.75">
      <c r="A209" s="1"/>
      <c r="B209" s="1"/>
      <c r="C209" s="1"/>
      <c r="D209" s="1"/>
      <c r="E209" s="1"/>
    </row>
    <row r="210" spans="1:5" s="21" customFormat="1" ht="12.75">
      <c r="A210" s="1"/>
      <c r="B210" s="1"/>
      <c r="C210" s="1"/>
      <c r="D210" s="1"/>
      <c r="E210" s="1"/>
    </row>
    <row r="211" spans="1:5" s="21" customFormat="1" ht="12.75">
      <c r="A211" s="1"/>
      <c r="B211" s="1"/>
      <c r="C211" s="1"/>
      <c r="D211" s="1"/>
      <c r="E211" s="1"/>
    </row>
    <row r="212" spans="1:5" s="21" customFormat="1" ht="12.75">
      <c r="A212" s="1"/>
      <c r="B212" s="1"/>
      <c r="C212" s="1"/>
      <c r="D212" s="1"/>
      <c r="E212" s="1"/>
    </row>
    <row r="213" spans="1:5" s="21" customFormat="1" ht="12.75">
      <c r="A213" s="1"/>
      <c r="B213" s="1"/>
      <c r="C213" s="1"/>
      <c r="D213" s="1"/>
      <c r="E213" s="1"/>
    </row>
    <row r="214" spans="1:5" s="21" customFormat="1" ht="12.75">
      <c r="A214" s="1"/>
      <c r="B214" s="1"/>
      <c r="C214" s="1"/>
      <c r="D214" s="1"/>
      <c r="E214" s="1"/>
    </row>
    <row r="215" spans="1:5" s="21" customFormat="1" ht="12.75">
      <c r="A215" s="1"/>
      <c r="B215" s="1"/>
      <c r="C215" s="1"/>
      <c r="D215" s="1"/>
      <c r="E215" s="1"/>
    </row>
    <row r="216" spans="1:5" s="21" customFormat="1" ht="12.75">
      <c r="A216" s="1"/>
      <c r="B216" s="1"/>
      <c r="C216" s="1"/>
      <c r="D216" s="1"/>
      <c r="E216" s="1"/>
    </row>
    <row r="217" spans="1:5" s="21" customFormat="1" ht="12.75">
      <c r="A217" s="1"/>
      <c r="B217" s="1"/>
      <c r="C217" s="1"/>
      <c r="D217" s="1"/>
      <c r="E217" s="1"/>
    </row>
    <row r="218" spans="1:5" s="21" customFormat="1" ht="12.75">
      <c r="A218" s="1"/>
      <c r="B218" s="1"/>
      <c r="C218" s="1"/>
      <c r="D218" s="1"/>
      <c r="E218" s="1"/>
    </row>
    <row r="219" spans="1:5" s="21" customFormat="1" ht="12.75">
      <c r="A219" s="1"/>
      <c r="B219" s="1"/>
      <c r="C219" s="1"/>
      <c r="D219" s="1"/>
      <c r="E219" s="1"/>
    </row>
    <row r="220" spans="1:5" s="21" customFormat="1" ht="12.75">
      <c r="A220" s="1"/>
      <c r="B220" s="1"/>
      <c r="C220" s="1"/>
      <c r="D220" s="1"/>
      <c r="E220" s="1"/>
    </row>
    <row r="221" spans="1:5" s="21" customFormat="1" ht="12.75">
      <c r="A221" s="1"/>
      <c r="B221" s="1"/>
      <c r="C221" s="1"/>
      <c r="D221" s="1"/>
      <c r="E221" s="1"/>
    </row>
    <row r="222" spans="1:5" s="21" customFormat="1" ht="12.75">
      <c r="A222" s="1"/>
      <c r="B222" s="1"/>
      <c r="C222" s="1"/>
      <c r="D222" s="1"/>
      <c r="E222" s="1"/>
    </row>
    <row r="223" spans="1:5" s="21" customFormat="1" ht="12.75">
      <c r="A223" s="1"/>
      <c r="B223" s="1"/>
      <c r="C223" s="1"/>
      <c r="D223" s="1"/>
      <c r="E223" s="1"/>
    </row>
    <row r="224" spans="1:5" s="21" customFormat="1" ht="12.75">
      <c r="A224" s="1"/>
      <c r="B224" s="1"/>
      <c r="C224" s="1"/>
      <c r="D224" s="1"/>
      <c r="E224" s="1"/>
    </row>
    <row r="225" spans="1:5" s="21" customFormat="1" ht="12.75">
      <c r="A225" s="1"/>
      <c r="B225" s="1"/>
      <c r="C225" s="1"/>
      <c r="D225" s="1"/>
      <c r="E225" s="1"/>
    </row>
    <row r="226" spans="1:5" s="21" customFormat="1" ht="12.75">
      <c r="A226" s="1"/>
      <c r="B226" s="1"/>
      <c r="C226" s="1"/>
      <c r="D226" s="1"/>
      <c r="E226" s="1"/>
    </row>
    <row r="227" spans="1:5" s="21" customFormat="1" ht="12.75">
      <c r="A227" s="1"/>
      <c r="B227" s="1"/>
      <c r="C227" s="1"/>
      <c r="D227" s="1"/>
      <c r="E227" s="1"/>
    </row>
    <row r="228" spans="1:5" s="21" customFormat="1" ht="12.75">
      <c r="A228" s="1"/>
      <c r="B228" s="1"/>
      <c r="C228" s="1"/>
      <c r="D228" s="1"/>
      <c r="E228" s="1"/>
    </row>
    <row r="229" spans="1:5" s="21" customFormat="1" ht="12.75">
      <c r="A229" s="1"/>
      <c r="B229" s="1"/>
      <c r="C229" s="1"/>
      <c r="D229" s="1"/>
      <c r="E229" s="1"/>
    </row>
    <row r="230" spans="1:5" s="21" customFormat="1" ht="12.75">
      <c r="A230" s="1"/>
      <c r="B230" s="1"/>
      <c r="C230" s="1"/>
      <c r="D230" s="1"/>
      <c r="E230" s="1"/>
    </row>
    <row r="231" spans="1:5" s="21" customFormat="1" ht="12.75">
      <c r="A231" s="1"/>
      <c r="B231" s="1"/>
      <c r="C231" s="1"/>
      <c r="D231" s="1"/>
      <c r="E231" s="1"/>
    </row>
    <row r="232" spans="1:5" s="21" customFormat="1" ht="12.75">
      <c r="A232" s="1"/>
      <c r="B232" s="1"/>
      <c r="C232" s="1"/>
      <c r="D232" s="1"/>
      <c r="E232" s="1"/>
    </row>
    <row r="233" spans="1:5" s="21" customFormat="1" ht="12.75">
      <c r="A233" s="1"/>
      <c r="B233" s="1"/>
      <c r="C233" s="1"/>
      <c r="D233" s="1"/>
      <c r="E233" s="1"/>
    </row>
    <row r="234" spans="1:5" s="21" customFormat="1" ht="12.75">
      <c r="A234" s="1"/>
      <c r="B234" s="1"/>
      <c r="C234" s="1"/>
      <c r="D234" s="1"/>
      <c r="E234" s="1"/>
    </row>
    <row r="235" spans="1:5" s="21" customFormat="1" ht="12.75">
      <c r="A235" s="1"/>
      <c r="B235" s="1"/>
      <c r="C235" s="1"/>
      <c r="D235" s="1"/>
      <c r="E235" s="1"/>
    </row>
    <row r="236" spans="1:5" s="21" customFormat="1" ht="12.75">
      <c r="A236" s="1"/>
      <c r="B236" s="1"/>
      <c r="C236" s="1"/>
      <c r="D236" s="1"/>
      <c r="E236" s="1"/>
    </row>
    <row r="237" spans="1:5" s="21" customFormat="1" ht="12.75">
      <c r="A237" s="1"/>
      <c r="B237" s="1"/>
      <c r="C237" s="1"/>
      <c r="D237" s="1"/>
      <c r="E237" s="1"/>
    </row>
    <row r="238" spans="1:5" s="21" customFormat="1" ht="12.75">
      <c r="A238" s="1"/>
      <c r="B238" s="1"/>
      <c r="C238" s="1"/>
      <c r="D238" s="1"/>
      <c r="E238" s="1"/>
    </row>
    <row r="239" spans="1:5" s="21" customFormat="1" ht="12.75">
      <c r="A239" s="1"/>
      <c r="B239" s="1"/>
      <c r="C239" s="1"/>
      <c r="D239" s="1"/>
      <c r="E239" s="1"/>
    </row>
    <row r="240" spans="1:5" s="21" customFormat="1" ht="12.75">
      <c r="A240" s="1"/>
      <c r="B240" s="1"/>
      <c r="C240" s="1"/>
      <c r="D240" s="1"/>
      <c r="E240" s="1"/>
    </row>
    <row r="241" spans="1:5" s="21" customFormat="1" ht="12.75">
      <c r="A241" s="1"/>
      <c r="B241" s="1"/>
      <c r="C241" s="1"/>
      <c r="D241" s="1"/>
      <c r="E241" s="1"/>
    </row>
    <row r="242" spans="1:5" s="21" customFormat="1" ht="12.75">
      <c r="A242" s="1"/>
      <c r="B242" s="1"/>
      <c r="C242" s="1"/>
      <c r="D242" s="1"/>
      <c r="E242" s="1"/>
    </row>
    <row r="243" spans="1:5" s="21" customFormat="1" ht="12.75">
      <c r="A243" s="1"/>
      <c r="B243" s="1"/>
      <c r="C243" s="1"/>
      <c r="D243" s="1"/>
      <c r="E243" s="1"/>
    </row>
    <row r="244" spans="1:5" s="21" customFormat="1" ht="12.75">
      <c r="A244" s="1"/>
      <c r="B244" s="1"/>
      <c r="C244" s="1"/>
      <c r="D244" s="1"/>
      <c r="E244" s="1"/>
    </row>
    <row r="245" spans="1:5" s="21" customFormat="1" ht="12.75">
      <c r="A245" s="1"/>
      <c r="B245" s="1"/>
      <c r="C245" s="1"/>
      <c r="D245" s="1"/>
      <c r="E245" s="1"/>
    </row>
    <row r="246" spans="1:5" s="21" customFormat="1" ht="12.75">
      <c r="A246" s="1"/>
      <c r="B246" s="1"/>
      <c r="C246" s="1"/>
      <c r="D246" s="1"/>
      <c r="E246" s="1"/>
    </row>
    <row r="247" spans="1:5" s="21" customFormat="1" ht="12.75">
      <c r="A247" s="1"/>
      <c r="B247" s="1"/>
      <c r="C247" s="1"/>
      <c r="D247" s="1"/>
      <c r="E247" s="1"/>
    </row>
    <row r="248" spans="1:5" s="21" customFormat="1" ht="12.75">
      <c r="A248" s="1"/>
      <c r="B248" s="1"/>
      <c r="C248" s="1"/>
      <c r="D248" s="1"/>
      <c r="E248" s="1"/>
    </row>
    <row r="249" spans="1:5" s="21" customFormat="1" ht="12.75">
      <c r="A249" s="1"/>
      <c r="B249" s="1"/>
      <c r="C249" s="1"/>
      <c r="D249" s="1"/>
      <c r="E249" s="1"/>
    </row>
    <row r="250" spans="1:5" s="21" customFormat="1" ht="12.75">
      <c r="A250" s="1"/>
      <c r="B250" s="1"/>
      <c r="C250" s="1"/>
      <c r="D250" s="1"/>
      <c r="E250" s="1"/>
    </row>
    <row r="251" spans="1:5" s="21" customFormat="1" ht="12.75">
      <c r="A251" s="1"/>
      <c r="B251" s="1"/>
      <c r="C251" s="1"/>
      <c r="D251" s="1"/>
      <c r="E251" s="1"/>
    </row>
    <row r="252" spans="1:5" s="21" customFormat="1" ht="12.75">
      <c r="A252" s="1"/>
      <c r="B252" s="1"/>
      <c r="C252" s="1"/>
      <c r="D252" s="1"/>
      <c r="E252" s="1"/>
    </row>
    <row r="253" spans="1:5" s="21" customFormat="1" ht="12.75">
      <c r="A253" s="1"/>
      <c r="B253" s="1"/>
      <c r="C253" s="1"/>
      <c r="D253" s="1"/>
      <c r="E253" s="1"/>
    </row>
    <row r="254" spans="1:5" s="21" customFormat="1" ht="12.75">
      <c r="A254" s="1"/>
      <c r="B254" s="1"/>
      <c r="C254" s="1"/>
      <c r="D254" s="1"/>
      <c r="E254" s="1"/>
    </row>
    <row r="255" spans="1:5" s="21" customFormat="1" ht="12.75">
      <c r="A255" s="1"/>
      <c r="B255" s="1"/>
      <c r="C255" s="1"/>
      <c r="D255" s="1"/>
      <c r="E255" s="1"/>
    </row>
    <row r="256" spans="1:5" s="21" customFormat="1" ht="12.75">
      <c r="A256" s="1"/>
      <c r="B256" s="1"/>
      <c r="C256" s="1"/>
      <c r="D256" s="1"/>
      <c r="E256" s="1"/>
    </row>
    <row r="257" spans="1:5" s="21" customFormat="1" ht="12.75">
      <c r="A257" s="1"/>
      <c r="B257" s="1"/>
      <c r="C257" s="1"/>
      <c r="D257" s="1"/>
      <c r="E257" s="1"/>
    </row>
    <row r="258" spans="1:5" s="21" customFormat="1" ht="12.75">
      <c r="A258" s="1"/>
      <c r="B258" s="1"/>
      <c r="C258" s="1"/>
      <c r="D258" s="1"/>
      <c r="E258" s="1"/>
    </row>
    <row r="259" spans="1:5" s="21" customFormat="1" ht="12.75">
      <c r="A259" s="1"/>
      <c r="B259" s="1"/>
      <c r="C259" s="1"/>
      <c r="D259" s="1"/>
      <c r="E259" s="1"/>
    </row>
    <row r="260" spans="1:5" s="21" customFormat="1" ht="12.75">
      <c r="A260" s="1"/>
      <c r="B260" s="1"/>
      <c r="C260" s="1"/>
      <c r="D260" s="1"/>
      <c r="E260" s="1"/>
    </row>
    <row r="261" spans="1:5" s="21" customFormat="1" ht="12.75">
      <c r="A261" s="1"/>
      <c r="B261" s="1"/>
      <c r="C261" s="1"/>
      <c r="D261" s="1"/>
      <c r="E261" s="1"/>
    </row>
    <row r="262" spans="1:5" s="21" customFormat="1" ht="12.75">
      <c r="A262" s="1"/>
      <c r="B262" s="1"/>
      <c r="C262" s="1"/>
      <c r="D262" s="1"/>
      <c r="E262" s="1"/>
    </row>
    <row r="263" spans="1:5" s="21" customFormat="1" ht="12.75">
      <c r="A263" s="1"/>
      <c r="B263" s="1"/>
      <c r="C263" s="1"/>
      <c r="D263" s="1"/>
      <c r="E263" s="1"/>
    </row>
    <row r="264" spans="1:5" s="21" customFormat="1" ht="12.75">
      <c r="A264" s="1"/>
      <c r="B264" s="1"/>
      <c r="C264" s="1"/>
      <c r="D264" s="1"/>
      <c r="E264" s="1"/>
    </row>
    <row r="265" spans="1:5" s="21" customFormat="1" ht="12.75">
      <c r="A265" s="1"/>
      <c r="B265" s="1"/>
      <c r="C265" s="1"/>
      <c r="D265" s="1"/>
      <c r="E265" s="1"/>
    </row>
    <row r="266" spans="1:5" s="21" customFormat="1" ht="12.75">
      <c r="A266" s="1"/>
      <c r="B266" s="1"/>
      <c r="C266" s="1"/>
      <c r="D266" s="1"/>
      <c r="E266" s="1"/>
    </row>
    <row r="267" spans="1:5" s="21" customFormat="1" ht="12.75">
      <c r="A267" s="1"/>
      <c r="B267" s="1"/>
      <c r="C267" s="1"/>
      <c r="D267" s="1"/>
      <c r="E267" s="1"/>
    </row>
    <row r="268" spans="1:5" s="21" customFormat="1" ht="12.75">
      <c r="A268" s="1"/>
      <c r="B268" s="1"/>
      <c r="C268" s="1"/>
      <c r="D268" s="1"/>
      <c r="E268" s="1"/>
    </row>
    <row r="269" spans="1:5" s="21" customFormat="1" ht="12.75">
      <c r="A269" s="1"/>
      <c r="B269" s="1"/>
      <c r="C269" s="1"/>
      <c r="D269" s="1"/>
      <c r="E269" s="1"/>
    </row>
    <row r="270" spans="1:5" s="21" customFormat="1" ht="12.75">
      <c r="A270" s="1"/>
      <c r="B270" s="1"/>
      <c r="C270" s="1"/>
      <c r="D270" s="1"/>
      <c r="E270" s="1"/>
    </row>
    <row r="271" spans="1:5" s="21" customFormat="1" ht="12.75">
      <c r="A271" s="1"/>
      <c r="B271" s="1"/>
      <c r="C271" s="1"/>
      <c r="D271" s="1"/>
      <c r="E271" s="1"/>
    </row>
    <row r="272" spans="1:5" s="21" customFormat="1" ht="12.75">
      <c r="A272" s="1"/>
      <c r="B272" s="1"/>
      <c r="C272" s="1"/>
      <c r="D272" s="1"/>
      <c r="E272" s="1"/>
    </row>
    <row r="273" spans="1:5" s="21" customFormat="1" ht="12.75">
      <c r="A273" s="1"/>
      <c r="B273" s="1"/>
      <c r="C273" s="1"/>
      <c r="D273" s="1"/>
      <c r="E273" s="1"/>
    </row>
    <row r="274" spans="1:5" s="21" customFormat="1" ht="12.75">
      <c r="A274" s="1"/>
      <c r="B274" s="1"/>
      <c r="C274" s="1"/>
      <c r="D274" s="1"/>
      <c r="E274" s="1"/>
    </row>
    <row r="275" spans="1:5" s="21" customFormat="1" ht="12.75">
      <c r="A275" s="1"/>
      <c r="B275" s="1"/>
      <c r="C275" s="1"/>
      <c r="D275" s="1"/>
      <c r="E275" s="1"/>
    </row>
    <row r="276" spans="1:5" s="21" customFormat="1" ht="12.75">
      <c r="A276" s="1"/>
      <c r="B276" s="1"/>
      <c r="C276" s="1"/>
      <c r="D276" s="1"/>
      <c r="E276" s="1"/>
    </row>
    <row r="277" spans="1:5" s="21" customFormat="1" ht="12.75">
      <c r="A277" s="1"/>
      <c r="B277" s="1"/>
      <c r="C277" s="1"/>
      <c r="D277" s="1"/>
      <c r="E277" s="1"/>
    </row>
    <row r="278" spans="1:5" s="21" customFormat="1" ht="12.75">
      <c r="A278" s="1"/>
      <c r="B278" s="1"/>
      <c r="C278" s="1"/>
      <c r="D278" s="1"/>
      <c r="E278" s="1"/>
    </row>
    <row r="279" spans="1:5" s="21" customFormat="1" ht="12.75">
      <c r="A279" s="1"/>
      <c r="B279" s="1"/>
      <c r="C279" s="1"/>
      <c r="D279" s="1"/>
      <c r="E279" s="1"/>
    </row>
    <row r="280" spans="1:5" s="21" customFormat="1" ht="12.75">
      <c r="A280" s="1"/>
      <c r="B280" s="1"/>
      <c r="C280" s="1"/>
      <c r="D280" s="1"/>
      <c r="E280" s="1"/>
    </row>
    <row r="281" spans="1:5" s="21" customFormat="1" ht="12.75">
      <c r="A281" s="1"/>
      <c r="B281" s="1"/>
      <c r="C281" s="1"/>
      <c r="D281" s="1"/>
      <c r="E281" s="1"/>
    </row>
    <row r="282" spans="1:5" s="21" customFormat="1" ht="12.75">
      <c r="A282" s="1"/>
      <c r="B282" s="1"/>
      <c r="C282" s="1"/>
      <c r="D282" s="1"/>
      <c r="E282" s="1"/>
    </row>
    <row r="283" spans="1:5" s="21" customFormat="1" ht="12.75">
      <c r="A283" s="1"/>
      <c r="B283" s="1"/>
      <c r="C283" s="1"/>
      <c r="D283" s="1"/>
      <c r="E283" s="1"/>
    </row>
    <row r="284" spans="1:5" s="21" customFormat="1" ht="12.75">
      <c r="A284" s="1"/>
      <c r="B284" s="1"/>
      <c r="C284" s="1"/>
      <c r="D284" s="1"/>
      <c r="E284" s="1"/>
    </row>
    <row r="285" spans="1:5" s="21" customFormat="1" ht="12.75">
      <c r="A285" s="1"/>
      <c r="B285" s="1"/>
      <c r="C285" s="1"/>
      <c r="D285" s="1"/>
      <c r="E285" s="1"/>
    </row>
    <row r="286" spans="1:5" s="21" customFormat="1" ht="12.75">
      <c r="A286" s="1"/>
      <c r="B286" s="1"/>
      <c r="C286" s="1"/>
      <c r="D286" s="1"/>
      <c r="E286" s="1"/>
    </row>
    <row r="287" spans="1:5" s="21" customFormat="1" ht="12.75">
      <c r="A287" s="1"/>
      <c r="B287" s="1"/>
      <c r="C287" s="1"/>
      <c r="D287" s="1"/>
      <c r="E287" s="1"/>
    </row>
    <row r="288" spans="1:5" s="21" customFormat="1" ht="12.75">
      <c r="A288" s="1"/>
      <c r="B288" s="1"/>
      <c r="C288" s="1"/>
      <c r="D288" s="1"/>
      <c r="E288" s="1"/>
    </row>
    <row r="289" spans="1:5" s="21" customFormat="1" ht="12.75">
      <c r="A289" s="1"/>
      <c r="B289" s="1"/>
      <c r="C289" s="1"/>
      <c r="D289" s="1"/>
      <c r="E289" s="1"/>
    </row>
    <row r="290" spans="1:5" s="21" customFormat="1" ht="12.75">
      <c r="A290" s="1"/>
      <c r="B290" s="1"/>
      <c r="C290" s="1"/>
      <c r="D290" s="1"/>
      <c r="E290" s="1"/>
    </row>
    <row r="291" spans="1:5" s="21" customFormat="1" ht="12.75">
      <c r="A291" s="1"/>
      <c r="B291" s="1"/>
      <c r="C291" s="1"/>
      <c r="D291" s="1"/>
      <c r="E291" s="1"/>
    </row>
    <row r="292" spans="1:5" s="21" customFormat="1" ht="12.75">
      <c r="A292" s="1"/>
      <c r="B292" s="1"/>
      <c r="C292" s="1"/>
      <c r="D292" s="1"/>
      <c r="E292" s="1"/>
    </row>
    <row r="293" spans="1:5" s="21" customFormat="1" ht="12.75">
      <c r="A293" s="1"/>
      <c r="B293" s="1"/>
      <c r="C293" s="1"/>
      <c r="D293" s="1"/>
      <c r="E293" s="1"/>
    </row>
    <row r="294" spans="1:5" s="21" customFormat="1" ht="12.75">
      <c r="A294" s="1"/>
      <c r="B294" s="1"/>
      <c r="C294" s="1"/>
      <c r="D294" s="1"/>
      <c r="E294" s="1"/>
    </row>
    <row r="295" spans="1:5" s="21" customFormat="1" ht="12.75">
      <c r="A295" s="1"/>
      <c r="B295" s="1"/>
      <c r="C295" s="1"/>
      <c r="D295" s="1"/>
      <c r="E295" s="1"/>
    </row>
    <row r="296" spans="1:5" s="21" customFormat="1" ht="12.75">
      <c r="A296" s="1"/>
      <c r="B296" s="1"/>
      <c r="C296" s="1"/>
      <c r="D296" s="1"/>
      <c r="E296" s="1"/>
    </row>
    <row r="297" spans="1:5" s="21" customFormat="1" ht="12.75">
      <c r="A297" s="1"/>
      <c r="B297" s="1"/>
      <c r="C297" s="1"/>
      <c r="D297" s="1"/>
      <c r="E297" s="1"/>
    </row>
    <row r="298" spans="1:5" s="21" customFormat="1" ht="12.75">
      <c r="A298" s="1"/>
      <c r="B298" s="1"/>
      <c r="C298" s="1"/>
      <c r="D298" s="1"/>
      <c r="E298" s="1"/>
    </row>
    <row r="299" spans="1:5" s="21" customFormat="1" ht="12.75">
      <c r="A299" s="1"/>
      <c r="B299" s="1"/>
      <c r="C299" s="1"/>
      <c r="D299" s="1"/>
      <c r="E299" s="1"/>
    </row>
    <row r="300" spans="1:5" s="21" customFormat="1" ht="12.75">
      <c r="A300" s="1"/>
      <c r="B300" s="1"/>
      <c r="C300" s="1"/>
      <c r="D300" s="1"/>
      <c r="E300" s="1"/>
    </row>
    <row r="301" spans="1:5" s="21" customFormat="1" ht="12.75">
      <c r="A301" s="1"/>
      <c r="B301" s="1"/>
      <c r="C301" s="1"/>
      <c r="D301" s="1"/>
      <c r="E301" s="1"/>
    </row>
    <row r="302" spans="1:5" s="21" customFormat="1" ht="12.75">
      <c r="A302" s="1"/>
      <c r="B302" s="1"/>
      <c r="C302" s="1"/>
      <c r="D302" s="1"/>
      <c r="E302" s="1"/>
    </row>
    <row r="303" spans="1:5" s="21" customFormat="1" ht="12.75">
      <c r="A303" s="1"/>
      <c r="B303" s="1"/>
      <c r="C303" s="1"/>
      <c r="D303" s="1"/>
      <c r="E303" s="1"/>
    </row>
    <row r="304" spans="1:5" s="21" customFormat="1" ht="12.75">
      <c r="A304" s="1"/>
      <c r="B304" s="1"/>
      <c r="C304" s="1"/>
      <c r="D304" s="1"/>
      <c r="E304" s="1"/>
    </row>
    <row r="305" spans="1:5" s="21" customFormat="1" ht="12.75">
      <c r="A305" s="1"/>
      <c r="B305" s="1"/>
      <c r="C305" s="1"/>
      <c r="D305" s="1"/>
      <c r="E305" s="1"/>
    </row>
    <row r="306" spans="1:5" s="21" customFormat="1" ht="12.75">
      <c r="A306" s="1"/>
      <c r="B306" s="1"/>
      <c r="C306" s="1"/>
      <c r="D306" s="1"/>
      <c r="E306" s="1"/>
    </row>
    <row r="307" spans="1:5" s="21" customFormat="1" ht="12.75">
      <c r="A307" s="1"/>
      <c r="B307" s="1"/>
      <c r="C307" s="1"/>
      <c r="D307" s="1"/>
      <c r="E307" s="1"/>
    </row>
    <row r="308" spans="1:5" s="21" customFormat="1" ht="12.75">
      <c r="A308" s="1"/>
      <c r="B308" s="1"/>
      <c r="C308" s="1"/>
      <c r="D308" s="1"/>
      <c r="E308" s="1"/>
    </row>
    <row r="309" spans="1:5" s="21" customFormat="1" ht="12.75">
      <c r="A309" s="1"/>
      <c r="B309" s="1"/>
      <c r="C309" s="1"/>
      <c r="D309" s="1"/>
      <c r="E309" s="1"/>
    </row>
    <row r="310" spans="1:5" s="21" customFormat="1" ht="12.75">
      <c r="A310" s="1"/>
      <c r="B310" s="1"/>
      <c r="C310" s="1"/>
      <c r="D310" s="1"/>
      <c r="E310" s="1"/>
    </row>
    <row r="311" spans="1:5" s="21" customFormat="1" ht="12.75">
      <c r="A311" s="1"/>
      <c r="B311" s="1"/>
      <c r="C311" s="1"/>
      <c r="D311" s="1"/>
      <c r="E311" s="1"/>
    </row>
    <row r="312" spans="1:5" s="21" customFormat="1" ht="12.75">
      <c r="A312" s="1"/>
      <c r="B312" s="1"/>
      <c r="C312" s="1"/>
      <c r="D312" s="1"/>
      <c r="E312" s="1"/>
    </row>
    <row r="313" spans="1:5" s="21" customFormat="1" ht="12.75">
      <c r="A313" s="1"/>
      <c r="B313" s="1"/>
      <c r="C313" s="1"/>
      <c r="D313" s="1"/>
      <c r="E313" s="1"/>
    </row>
    <row r="314" spans="1:5" s="21" customFormat="1" ht="12.75">
      <c r="A314" s="1"/>
      <c r="B314" s="1"/>
      <c r="C314" s="1"/>
      <c r="D314" s="1"/>
      <c r="E314" s="1"/>
    </row>
    <row r="315" spans="1:5" s="21" customFormat="1" ht="12.75">
      <c r="A315" s="1"/>
      <c r="B315" s="1"/>
      <c r="C315" s="1"/>
      <c r="D315" s="1"/>
      <c r="E315" s="1"/>
    </row>
    <row r="316" spans="1:5" s="21" customFormat="1" ht="12.75">
      <c r="A316" s="1"/>
      <c r="B316" s="1"/>
      <c r="C316" s="1"/>
      <c r="D316" s="1"/>
      <c r="E316" s="1"/>
    </row>
    <row r="317" spans="1:5" s="21" customFormat="1" ht="12.75">
      <c r="A317" s="1"/>
      <c r="B317" s="1"/>
      <c r="C317" s="1"/>
      <c r="D317" s="1"/>
      <c r="E317" s="1"/>
    </row>
    <row r="318" spans="1:5" s="21" customFormat="1" ht="12.75">
      <c r="A318" s="1"/>
      <c r="B318" s="1"/>
      <c r="C318" s="1"/>
      <c r="D318" s="1"/>
      <c r="E318" s="1"/>
    </row>
    <row r="319" spans="1:5" s="21" customFormat="1" ht="12.75">
      <c r="A319" s="1"/>
      <c r="B319" s="1"/>
      <c r="C319" s="1"/>
      <c r="D319" s="1"/>
      <c r="E319" s="1"/>
    </row>
    <row r="320" spans="1:5" s="21" customFormat="1" ht="12.75">
      <c r="A320" s="1"/>
      <c r="B320" s="1"/>
      <c r="C320" s="1"/>
      <c r="D320" s="1"/>
      <c r="E320" s="1"/>
    </row>
    <row r="321" spans="1:5" s="21" customFormat="1" ht="12.75">
      <c r="A321" s="1"/>
      <c r="B321" s="1"/>
      <c r="C321" s="1"/>
      <c r="D321" s="1"/>
      <c r="E321" s="1"/>
    </row>
    <row r="322" spans="1:5" s="21" customFormat="1" ht="12.75">
      <c r="A322" s="1"/>
      <c r="B322" s="1"/>
      <c r="C322" s="1"/>
      <c r="D322" s="1"/>
      <c r="E322" s="1"/>
    </row>
    <row r="323" spans="1:5" s="21" customFormat="1" ht="12.75">
      <c r="A323" s="1"/>
      <c r="B323" s="1"/>
      <c r="C323" s="1"/>
      <c r="D323" s="1"/>
      <c r="E323" s="1"/>
    </row>
    <row r="324" spans="1:5" s="21" customFormat="1" ht="12.75">
      <c r="A324" s="1"/>
      <c r="B324" s="1"/>
      <c r="C324" s="1"/>
      <c r="D324" s="1"/>
      <c r="E324" s="1"/>
    </row>
    <row r="325" spans="1:5" s="21" customFormat="1" ht="12.75">
      <c r="A325" s="1"/>
      <c r="B325" s="1"/>
      <c r="C325" s="1"/>
      <c r="D325" s="1"/>
      <c r="E325" s="1"/>
    </row>
    <row r="326" spans="1:5" s="21" customFormat="1" ht="12.75">
      <c r="A326" s="1"/>
      <c r="B326" s="1"/>
      <c r="C326" s="1"/>
      <c r="D326" s="1"/>
      <c r="E326" s="1"/>
    </row>
    <row r="327" spans="1:5" s="21" customFormat="1" ht="12.75">
      <c r="A327" s="1"/>
      <c r="B327" s="1"/>
      <c r="C327" s="1"/>
      <c r="D327" s="1"/>
      <c r="E327" s="1"/>
    </row>
    <row r="328" spans="1:5" s="21" customFormat="1" ht="12.75">
      <c r="A328" s="1"/>
      <c r="B328" s="1"/>
      <c r="C328" s="1"/>
      <c r="D328" s="1"/>
      <c r="E328" s="1"/>
    </row>
    <row r="329" spans="1:5" s="21" customFormat="1" ht="12.75">
      <c r="A329" s="1"/>
      <c r="B329" s="1"/>
      <c r="C329" s="1"/>
      <c r="D329" s="1"/>
      <c r="E329" s="1"/>
    </row>
    <row r="330" spans="1:5" s="21" customFormat="1" ht="12.75">
      <c r="A330" s="1"/>
      <c r="B330" s="1"/>
      <c r="C330" s="1"/>
      <c r="D330" s="1"/>
      <c r="E330" s="1"/>
    </row>
    <row r="331" spans="1:5" s="21" customFormat="1" ht="12.75">
      <c r="A331" s="1"/>
      <c r="B331" s="1"/>
      <c r="C331" s="1"/>
      <c r="D331" s="1"/>
      <c r="E331" s="1"/>
    </row>
    <row r="332" spans="1:5" s="21" customFormat="1" ht="12.75">
      <c r="A332" s="1"/>
      <c r="B332" s="1"/>
      <c r="C332" s="1"/>
      <c r="D332" s="1"/>
      <c r="E332" s="1"/>
    </row>
    <row r="333" spans="1:5" s="21" customFormat="1" ht="12.75">
      <c r="A333" s="1"/>
      <c r="B333" s="1"/>
      <c r="C333" s="1"/>
      <c r="D333" s="1"/>
      <c r="E333" s="1"/>
    </row>
    <row r="334" spans="1:5" s="21" customFormat="1" ht="12.75">
      <c r="A334" s="1"/>
      <c r="B334" s="1"/>
      <c r="C334" s="1"/>
      <c r="D334" s="1"/>
      <c r="E334" s="1"/>
    </row>
    <row r="335" spans="1:5" s="21" customFormat="1" ht="12.75">
      <c r="A335" s="1"/>
      <c r="B335" s="1"/>
      <c r="C335" s="1"/>
      <c r="D335" s="1"/>
      <c r="E335" s="1"/>
    </row>
    <row r="336" spans="1:5" s="21" customFormat="1" ht="12.75">
      <c r="A336" s="1"/>
      <c r="B336" s="1"/>
      <c r="C336" s="1"/>
      <c r="D336" s="1"/>
      <c r="E336" s="1"/>
    </row>
    <row r="337" spans="1:5" s="21" customFormat="1" ht="12.75">
      <c r="A337" s="1"/>
      <c r="B337" s="1"/>
      <c r="C337" s="1"/>
      <c r="D337" s="1"/>
      <c r="E337" s="1"/>
    </row>
    <row r="338" spans="1:5" s="21" customFormat="1" ht="12.75">
      <c r="A338" s="1"/>
      <c r="B338" s="1"/>
      <c r="C338" s="1"/>
      <c r="D338" s="1"/>
      <c r="E338" s="1"/>
    </row>
    <row r="339" spans="1:5" s="21" customFormat="1" ht="12.75">
      <c r="A339" s="1"/>
      <c r="B339" s="1"/>
      <c r="C339" s="1"/>
      <c r="D339" s="1"/>
      <c r="E339" s="1"/>
    </row>
    <row r="340" spans="1:5" s="21" customFormat="1" ht="12.75">
      <c r="A340" s="1"/>
      <c r="B340" s="1"/>
      <c r="C340" s="1"/>
      <c r="D340" s="1"/>
      <c r="E340" s="1"/>
    </row>
    <row r="341" spans="1:5" s="21" customFormat="1" ht="12.75">
      <c r="A341" s="1"/>
      <c r="B341" s="1"/>
      <c r="C341" s="1"/>
      <c r="D341" s="1"/>
      <c r="E341" s="1"/>
    </row>
    <row r="342" spans="1:5" s="21" customFormat="1" ht="12.75">
      <c r="A342" s="1"/>
      <c r="B342" s="1"/>
      <c r="C342" s="1"/>
      <c r="D342" s="1"/>
      <c r="E342" s="1"/>
    </row>
    <row r="343" spans="1:5" s="21" customFormat="1" ht="12.75">
      <c r="A343" s="1"/>
      <c r="B343" s="1"/>
      <c r="C343" s="1"/>
      <c r="D343" s="1"/>
      <c r="E343" s="1"/>
    </row>
    <row r="344" spans="1:5" s="21" customFormat="1" ht="12.75">
      <c r="A344" s="1"/>
      <c r="B344" s="1"/>
      <c r="C344" s="1"/>
      <c r="D344" s="1"/>
      <c r="E344" s="1"/>
    </row>
    <row r="345" spans="1:5" s="21" customFormat="1" ht="12.75">
      <c r="A345" s="1"/>
      <c r="B345" s="1"/>
      <c r="C345" s="1"/>
      <c r="D345" s="1"/>
      <c r="E345" s="1"/>
    </row>
    <row r="346" spans="1:5" s="21" customFormat="1" ht="12.75">
      <c r="A346" s="1"/>
      <c r="B346" s="1"/>
      <c r="C346" s="1"/>
      <c r="D346" s="1"/>
      <c r="E346" s="1"/>
    </row>
    <row r="347" spans="1:5" s="21" customFormat="1" ht="12.75">
      <c r="A347" s="1"/>
      <c r="B347" s="1"/>
      <c r="C347" s="1"/>
      <c r="D347" s="1"/>
      <c r="E347" s="1"/>
    </row>
    <row r="348" spans="1:5" s="21" customFormat="1" ht="12.75">
      <c r="A348" s="1"/>
      <c r="B348" s="1"/>
      <c r="C348" s="1"/>
      <c r="D348" s="1"/>
      <c r="E348" s="1"/>
    </row>
    <row r="349" spans="1:5" s="21" customFormat="1" ht="12.75">
      <c r="A349" s="1"/>
      <c r="B349" s="1"/>
      <c r="C349" s="1"/>
      <c r="D349" s="1"/>
      <c r="E349" s="1"/>
    </row>
    <row r="350" spans="1:5" s="21" customFormat="1" ht="12.75">
      <c r="A350" s="1"/>
      <c r="B350" s="1"/>
      <c r="C350" s="1"/>
      <c r="D350" s="1"/>
      <c r="E350" s="1"/>
    </row>
    <row r="351" spans="1:5" s="21" customFormat="1" ht="12.75">
      <c r="A351" s="1"/>
      <c r="B351" s="1"/>
      <c r="C351" s="1"/>
      <c r="D351" s="1"/>
      <c r="E351" s="1"/>
    </row>
    <row r="352" spans="1:5" s="21" customFormat="1" ht="12.75">
      <c r="A352" s="1"/>
      <c r="B352" s="1"/>
      <c r="C352" s="1"/>
      <c r="D352" s="1"/>
      <c r="E352" s="1"/>
    </row>
    <row r="353" spans="1:5" s="21" customFormat="1" ht="12.75">
      <c r="A353" s="1"/>
      <c r="B353" s="1"/>
      <c r="C353" s="1"/>
      <c r="D353" s="1"/>
      <c r="E353" s="1"/>
    </row>
    <row r="354" spans="1:5" s="21" customFormat="1" ht="12.75">
      <c r="A354" s="1"/>
      <c r="B354" s="1"/>
      <c r="C354" s="1"/>
      <c r="D354" s="1"/>
      <c r="E354" s="1"/>
    </row>
    <row r="355" spans="1:5" s="21" customFormat="1" ht="12.75">
      <c r="A355" s="1"/>
      <c r="B355" s="1"/>
      <c r="C355" s="1"/>
      <c r="D355" s="1"/>
      <c r="E355" s="1"/>
    </row>
    <row r="356" spans="1:5" s="21" customFormat="1" ht="12.75">
      <c r="A356" s="1"/>
      <c r="B356" s="1"/>
      <c r="C356" s="1"/>
      <c r="D356" s="1"/>
      <c r="E356" s="1"/>
    </row>
    <row r="357" spans="1:5" s="21" customFormat="1" ht="12.75">
      <c r="A357" s="1"/>
      <c r="B357" s="1"/>
      <c r="C357" s="1"/>
      <c r="D357" s="1"/>
      <c r="E357" s="1"/>
    </row>
    <row r="358" spans="1:5" s="21" customFormat="1" ht="12.75">
      <c r="A358" s="1"/>
      <c r="B358" s="1"/>
      <c r="C358" s="1"/>
      <c r="D358" s="1"/>
      <c r="E358" s="1"/>
    </row>
    <row r="359" spans="1:5" s="21" customFormat="1" ht="12.75">
      <c r="A359" s="1"/>
      <c r="B359" s="1"/>
      <c r="C359" s="1"/>
      <c r="D359" s="1"/>
      <c r="E359" s="1"/>
    </row>
    <row r="360" spans="1:5" s="21" customFormat="1" ht="12.75">
      <c r="A360" s="1"/>
      <c r="B360" s="1"/>
      <c r="C360" s="1"/>
      <c r="D360" s="1"/>
      <c r="E360" s="1"/>
    </row>
    <row r="361" spans="1:5" s="21" customFormat="1" ht="12.75">
      <c r="A361" s="1"/>
      <c r="B361" s="1"/>
      <c r="C361" s="1"/>
      <c r="D361" s="1"/>
      <c r="E361" s="1"/>
    </row>
    <row r="362" spans="1:5" s="21" customFormat="1" ht="12.75">
      <c r="A362" s="1"/>
      <c r="B362" s="1"/>
      <c r="C362" s="1"/>
      <c r="D362" s="1"/>
      <c r="E362" s="1"/>
    </row>
    <row r="363" spans="1:5" s="21" customFormat="1" ht="12.75">
      <c r="A363" s="1"/>
      <c r="B363" s="1"/>
      <c r="C363" s="1"/>
      <c r="D363" s="1"/>
      <c r="E363" s="1"/>
    </row>
    <row r="364" spans="1:5" s="21" customFormat="1" ht="12.75">
      <c r="A364" s="1"/>
      <c r="B364" s="1"/>
      <c r="C364" s="1"/>
      <c r="D364" s="1"/>
      <c r="E364" s="1"/>
    </row>
    <row r="365" spans="1:5" s="21" customFormat="1" ht="12.75">
      <c r="A365" s="1"/>
      <c r="B365" s="1"/>
      <c r="C365" s="1"/>
      <c r="D365" s="1"/>
      <c r="E365" s="1"/>
    </row>
    <row r="366" spans="1:5" s="21" customFormat="1" ht="12.75">
      <c r="A366" s="1"/>
      <c r="B366" s="1"/>
      <c r="C366" s="1"/>
      <c r="D366" s="1"/>
      <c r="E366" s="1"/>
    </row>
    <row r="367" spans="1:5" s="21" customFormat="1" ht="12.75">
      <c r="A367" s="1"/>
      <c r="B367" s="1"/>
      <c r="C367" s="1"/>
      <c r="D367" s="1"/>
      <c r="E367" s="1"/>
    </row>
    <row r="368" spans="1:5" s="21" customFormat="1" ht="12.75">
      <c r="A368" s="1"/>
      <c r="B368" s="1"/>
      <c r="C368" s="1"/>
      <c r="D368" s="1"/>
      <c r="E368" s="1"/>
    </row>
    <row r="369" spans="1:5" s="21" customFormat="1" ht="12.75">
      <c r="A369" s="1"/>
      <c r="B369" s="1"/>
      <c r="C369" s="1"/>
      <c r="D369" s="1"/>
      <c r="E369" s="1"/>
    </row>
    <row r="370" spans="1:5" s="21" customFormat="1" ht="12.75">
      <c r="A370" s="1"/>
      <c r="B370" s="1"/>
      <c r="C370" s="1"/>
      <c r="D370" s="1"/>
      <c r="E370" s="1"/>
    </row>
    <row r="371" spans="1:5" s="21" customFormat="1" ht="12.75">
      <c r="A371" s="1"/>
      <c r="B371" s="1"/>
      <c r="C371" s="1"/>
      <c r="D371" s="1"/>
      <c r="E371" s="1"/>
    </row>
    <row r="372" spans="1:5" s="21" customFormat="1" ht="12.75">
      <c r="A372" s="1"/>
      <c r="B372" s="1"/>
      <c r="C372" s="1"/>
      <c r="D372" s="1"/>
      <c r="E372" s="1"/>
    </row>
    <row r="373" spans="1:5" s="21" customFormat="1" ht="12.75">
      <c r="A373" s="1"/>
      <c r="B373" s="1"/>
      <c r="C373" s="1"/>
      <c r="D373" s="1"/>
      <c r="E373" s="1"/>
    </row>
  </sheetData>
  <mergeCells count="1">
    <mergeCell ref="A33:E33"/>
  </mergeCells>
  <printOptions horizontalCentered="1"/>
  <pageMargins left="0.75" right="0.75" top="1" bottom="1"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pageSetUpPr fitToPage="1"/>
  </sheetPr>
  <dimension ref="A2:H40"/>
  <sheetViews>
    <sheetView workbookViewId="0" topLeftCell="A1">
      <selection activeCell="A1" sqref="A1"/>
    </sheetView>
  </sheetViews>
  <sheetFormatPr defaultColWidth="9.33203125" defaultRowHeight="12.75"/>
  <cols>
    <col min="1" max="1" width="28.16015625" style="26" customWidth="1"/>
    <col min="2" max="5" width="14.83203125" style="26" customWidth="1"/>
    <col min="6" max="16384" width="9.33203125" style="26" customWidth="1"/>
  </cols>
  <sheetData>
    <row r="2" spans="1:5" ht="15">
      <c r="A2" s="28" t="s">
        <v>194</v>
      </c>
      <c r="B2" s="29"/>
      <c r="C2" s="29"/>
      <c r="D2" s="29"/>
      <c r="E2" s="29"/>
    </row>
    <row r="3" spans="1:5" ht="15.75">
      <c r="A3" s="30" t="s">
        <v>195</v>
      </c>
      <c r="B3" s="29"/>
      <c r="C3" s="29"/>
      <c r="D3" s="29"/>
      <c r="E3" s="29"/>
    </row>
    <row r="4" spans="1:5" ht="15">
      <c r="A4" s="28" t="s">
        <v>196</v>
      </c>
      <c r="B4" s="29"/>
      <c r="C4" s="29"/>
      <c r="D4" s="29"/>
      <c r="E4" s="29"/>
    </row>
    <row r="5" spans="1:5" ht="15">
      <c r="A5" s="28" t="s">
        <v>288</v>
      </c>
      <c r="B5" s="29"/>
      <c r="C5" s="29"/>
      <c r="D5" s="29"/>
      <c r="E5" s="29"/>
    </row>
    <row r="6" spans="1:5" ht="15">
      <c r="A6" s="28" t="s">
        <v>290</v>
      </c>
      <c r="B6" s="29"/>
      <c r="C6" s="29"/>
      <c r="D6" s="29"/>
      <c r="E6" s="29"/>
    </row>
    <row r="7" spans="1:5" ht="45">
      <c r="A7" s="212" t="s">
        <v>197</v>
      </c>
      <c r="B7" s="31" t="s">
        <v>235</v>
      </c>
      <c r="C7" s="32"/>
      <c r="D7" s="31" t="s">
        <v>236</v>
      </c>
      <c r="E7" s="32"/>
    </row>
    <row r="8" spans="1:5" ht="15">
      <c r="A8" s="250"/>
      <c r="B8" s="33" t="s">
        <v>23</v>
      </c>
      <c r="C8" s="34" t="s">
        <v>106</v>
      </c>
      <c r="D8" s="34" t="s">
        <v>23</v>
      </c>
      <c r="E8" s="34" t="s">
        <v>106</v>
      </c>
    </row>
    <row r="9" spans="1:5" ht="19.5" customHeight="1">
      <c r="A9" s="35" t="s">
        <v>88</v>
      </c>
      <c r="B9" s="36">
        <v>1526</v>
      </c>
      <c r="C9" s="37">
        <v>100</v>
      </c>
      <c r="D9" s="36">
        <v>484</v>
      </c>
      <c r="E9" s="37">
        <v>100</v>
      </c>
    </row>
    <row r="10" spans="1:8" ht="19.5" customHeight="1">
      <c r="A10" s="38" t="s">
        <v>198</v>
      </c>
      <c r="B10" s="39">
        <v>621</v>
      </c>
      <c r="C10" s="40">
        <v>40.69462647444299</v>
      </c>
      <c r="D10" s="39">
        <v>64</v>
      </c>
      <c r="E10" s="40">
        <v>13.223140495867769</v>
      </c>
      <c r="H10" s="190"/>
    </row>
    <row r="11" spans="1:5" ht="19.5" customHeight="1">
      <c r="A11" s="38" t="s">
        <v>199</v>
      </c>
      <c r="B11" s="39">
        <v>538</v>
      </c>
      <c r="C11" s="40">
        <v>35.255570117955436</v>
      </c>
      <c r="D11" s="39">
        <v>50</v>
      </c>
      <c r="E11" s="40">
        <v>10.330578512396695</v>
      </c>
    </row>
    <row r="12" spans="1:5" ht="19.5" customHeight="1">
      <c r="A12" s="38" t="s">
        <v>200</v>
      </c>
      <c r="B12" s="41">
        <v>222</v>
      </c>
      <c r="C12" s="40">
        <v>14.547837483617302</v>
      </c>
      <c r="D12" s="39">
        <v>140</v>
      </c>
      <c r="E12" s="40">
        <v>28.92561983471074</v>
      </c>
    </row>
    <row r="13" spans="1:5" ht="19.5" customHeight="1">
      <c r="A13" s="38" t="s">
        <v>201</v>
      </c>
      <c r="B13" s="39">
        <v>18</v>
      </c>
      <c r="C13" s="40">
        <v>1.1795543905635648</v>
      </c>
      <c r="D13" s="39">
        <v>16</v>
      </c>
      <c r="E13" s="40">
        <v>3.3057851239669422</v>
      </c>
    </row>
    <row r="14" spans="1:5" ht="19.5" customHeight="1">
      <c r="A14" s="38" t="s">
        <v>217</v>
      </c>
      <c r="B14" s="39">
        <v>15</v>
      </c>
      <c r="C14" s="40">
        <v>0.9829619921363041</v>
      </c>
      <c r="D14" s="39">
        <v>3</v>
      </c>
      <c r="E14" s="185" t="s">
        <v>98</v>
      </c>
    </row>
    <row r="15" spans="1:5" ht="19.5" customHeight="1">
      <c r="A15" s="38" t="s">
        <v>202</v>
      </c>
      <c r="B15" s="39">
        <v>14</v>
      </c>
      <c r="C15" s="40">
        <v>0.9174311926605505</v>
      </c>
      <c r="D15" s="39">
        <v>10</v>
      </c>
      <c r="E15" s="40">
        <v>2.066115702479339</v>
      </c>
    </row>
    <row r="16" spans="1:5" ht="19.5" customHeight="1">
      <c r="A16" s="38" t="s">
        <v>203</v>
      </c>
      <c r="B16" s="39">
        <v>13</v>
      </c>
      <c r="C16" s="40">
        <v>0.8519003931847969</v>
      </c>
      <c r="D16" s="39">
        <v>7</v>
      </c>
      <c r="E16" s="40">
        <v>1.4462809917355373</v>
      </c>
    </row>
    <row r="17" spans="1:5" ht="19.5" customHeight="1">
      <c r="A17" s="38" t="s">
        <v>204</v>
      </c>
      <c r="B17" s="39">
        <v>10</v>
      </c>
      <c r="C17" s="40">
        <v>0.655307994757536</v>
      </c>
      <c r="D17" s="39">
        <v>13</v>
      </c>
      <c r="E17" s="40">
        <v>2.6859504132231407</v>
      </c>
    </row>
    <row r="18" spans="1:5" ht="19.5" customHeight="1">
      <c r="A18" s="38" t="s">
        <v>213</v>
      </c>
      <c r="B18" s="39">
        <v>8</v>
      </c>
      <c r="C18" s="40">
        <v>0.5242463958060288</v>
      </c>
      <c r="D18" s="39">
        <v>1</v>
      </c>
      <c r="E18" s="185" t="s">
        <v>98</v>
      </c>
    </row>
    <row r="19" spans="1:5" ht="19.5" customHeight="1">
      <c r="A19" s="38" t="s">
        <v>205</v>
      </c>
      <c r="B19" s="42">
        <v>6</v>
      </c>
      <c r="C19" s="40">
        <v>0.39318479685452157</v>
      </c>
      <c r="D19" s="42">
        <v>3</v>
      </c>
      <c r="E19" s="185" t="s">
        <v>98</v>
      </c>
    </row>
    <row r="20" spans="1:5" ht="19.5" customHeight="1">
      <c r="A20" s="38" t="s">
        <v>206</v>
      </c>
      <c r="B20" s="39">
        <v>6</v>
      </c>
      <c r="C20" s="40">
        <v>0.39318479685452157</v>
      </c>
      <c r="D20" s="44">
        <v>6</v>
      </c>
      <c r="E20" s="40">
        <v>1.2396694214876034</v>
      </c>
    </row>
    <row r="21" spans="1:5" ht="19.5" customHeight="1">
      <c r="A21" s="38" t="s">
        <v>222</v>
      </c>
      <c r="B21" s="39">
        <v>5</v>
      </c>
      <c r="C21" s="185" t="s">
        <v>98</v>
      </c>
      <c r="D21" s="42">
        <v>1</v>
      </c>
      <c r="E21" s="185" t="s">
        <v>98</v>
      </c>
    </row>
    <row r="22" spans="1:5" ht="19.5" customHeight="1">
      <c r="A22" s="38" t="s">
        <v>208</v>
      </c>
      <c r="B22" s="39">
        <v>4</v>
      </c>
      <c r="C22" s="185" t="s">
        <v>98</v>
      </c>
      <c r="D22" s="42">
        <v>8</v>
      </c>
      <c r="E22" s="40">
        <v>1.6528925619834711</v>
      </c>
    </row>
    <row r="23" spans="1:5" ht="19.5" customHeight="1">
      <c r="A23" s="38" t="s">
        <v>214</v>
      </c>
      <c r="B23" s="39">
        <v>3</v>
      </c>
      <c r="C23" s="185" t="s">
        <v>98</v>
      </c>
      <c r="D23" s="41">
        <v>4</v>
      </c>
      <c r="E23" s="185" t="s">
        <v>98</v>
      </c>
    </row>
    <row r="24" spans="1:5" ht="19.5" customHeight="1">
      <c r="A24" s="38" t="s">
        <v>264</v>
      </c>
      <c r="B24" s="39">
        <v>3</v>
      </c>
      <c r="C24" s="185" t="s">
        <v>98</v>
      </c>
      <c r="D24" s="42">
        <v>1</v>
      </c>
      <c r="E24" s="185" t="s">
        <v>98</v>
      </c>
    </row>
    <row r="25" spans="1:5" ht="19.5" customHeight="1">
      <c r="A25" s="38" t="s">
        <v>265</v>
      </c>
      <c r="B25" s="39">
        <v>3</v>
      </c>
      <c r="C25" s="185" t="s">
        <v>98</v>
      </c>
      <c r="D25" s="39">
        <v>1</v>
      </c>
      <c r="E25" s="185" t="s">
        <v>98</v>
      </c>
    </row>
    <row r="26" spans="1:5" ht="19.5" customHeight="1">
      <c r="A26" s="38" t="s">
        <v>221</v>
      </c>
      <c r="B26" s="39">
        <v>2</v>
      </c>
      <c r="C26" s="185" t="s">
        <v>98</v>
      </c>
      <c r="D26" s="45">
        <v>3</v>
      </c>
      <c r="E26" s="185" t="s">
        <v>98</v>
      </c>
    </row>
    <row r="27" spans="1:5" ht="19.5" customHeight="1">
      <c r="A27" s="38" t="s">
        <v>209</v>
      </c>
      <c r="B27" s="39">
        <v>2</v>
      </c>
      <c r="C27" s="185" t="s">
        <v>98</v>
      </c>
      <c r="D27" s="41">
        <v>5</v>
      </c>
      <c r="E27" s="185" t="s">
        <v>98</v>
      </c>
    </row>
    <row r="28" spans="1:5" ht="19.5" customHeight="1">
      <c r="A28" s="38" t="s">
        <v>207</v>
      </c>
      <c r="B28" s="42">
        <v>2</v>
      </c>
      <c r="C28" s="185" t="s">
        <v>98</v>
      </c>
      <c r="D28" s="42">
        <v>3</v>
      </c>
      <c r="E28" s="185" t="s">
        <v>98</v>
      </c>
    </row>
    <row r="29" spans="1:5" ht="19.5" customHeight="1">
      <c r="A29" s="38" t="s">
        <v>215</v>
      </c>
      <c r="B29" s="42">
        <v>1</v>
      </c>
      <c r="C29" s="185" t="s">
        <v>98</v>
      </c>
      <c r="D29" s="42" t="s">
        <v>26</v>
      </c>
      <c r="E29" s="42" t="s">
        <v>26</v>
      </c>
    </row>
    <row r="30" spans="1:5" ht="19.5" customHeight="1">
      <c r="A30" s="38" t="s">
        <v>216</v>
      </c>
      <c r="B30" s="42">
        <v>1</v>
      </c>
      <c r="C30" s="185" t="s">
        <v>98</v>
      </c>
      <c r="D30" s="42">
        <v>1</v>
      </c>
      <c r="E30" s="185" t="s">
        <v>98</v>
      </c>
    </row>
    <row r="31" spans="1:5" ht="19.5" customHeight="1">
      <c r="A31" s="38" t="s">
        <v>287</v>
      </c>
      <c r="B31" s="42" t="s">
        <v>26</v>
      </c>
      <c r="C31" s="42" t="s">
        <v>26</v>
      </c>
      <c r="D31" s="42">
        <v>1</v>
      </c>
      <c r="E31" s="185" t="s">
        <v>98</v>
      </c>
    </row>
    <row r="32" spans="1:5" ht="19.5" customHeight="1">
      <c r="A32" s="38"/>
      <c r="B32" s="42"/>
      <c r="C32" s="40"/>
      <c r="D32" s="41"/>
      <c r="E32" s="40"/>
    </row>
    <row r="33" spans="1:7" s="46" customFormat="1" ht="19.5" customHeight="1">
      <c r="A33" s="38" t="s">
        <v>210</v>
      </c>
      <c r="B33" s="39">
        <v>29</v>
      </c>
      <c r="C33" s="40">
        <v>1.9003931847968545</v>
      </c>
      <c r="D33" s="39">
        <v>25</v>
      </c>
      <c r="E33" s="40">
        <v>5.1652892561983474</v>
      </c>
      <c r="G33" s="47"/>
    </row>
    <row r="34" spans="1:7" s="46" customFormat="1" ht="19.5" customHeight="1">
      <c r="A34" s="38"/>
      <c r="B34" s="39"/>
      <c r="C34" s="40"/>
      <c r="D34" s="39"/>
      <c r="E34" s="40"/>
      <c r="G34" s="47"/>
    </row>
    <row r="35" spans="1:7" s="46" customFormat="1" ht="19.5" customHeight="1">
      <c r="A35" s="38" t="s">
        <v>211</v>
      </c>
      <c r="B35" s="42" t="s">
        <v>26</v>
      </c>
      <c r="C35" s="42" t="s">
        <v>26</v>
      </c>
      <c r="D35" s="42">
        <v>111</v>
      </c>
      <c r="E35" s="40">
        <v>22.933884297520663</v>
      </c>
      <c r="G35" s="47"/>
    </row>
    <row r="36" spans="1:5" s="46" customFormat="1" ht="19.5" customHeight="1">
      <c r="A36" s="38" t="s">
        <v>212</v>
      </c>
      <c r="B36" s="42" t="s">
        <v>26</v>
      </c>
      <c r="C36" s="42" t="s">
        <v>26</v>
      </c>
      <c r="D36" s="42">
        <v>4</v>
      </c>
      <c r="E36" s="185" t="s">
        <v>98</v>
      </c>
    </row>
    <row r="37" spans="1:5" s="46" customFormat="1" ht="19.5" customHeight="1">
      <c r="A37" s="48" t="s">
        <v>58</v>
      </c>
      <c r="B37" s="49" t="s">
        <v>26</v>
      </c>
      <c r="C37" s="50" t="s">
        <v>26</v>
      </c>
      <c r="D37" s="50">
        <v>3</v>
      </c>
      <c r="E37" s="200" t="s">
        <v>98</v>
      </c>
    </row>
    <row r="38" ht="15">
      <c r="A38" s="15" t="s">
        <v>7</v>
      </c>
    </row>
    <row r="39" ht="8.25" customHeight="1">
      <c r="A39" s="15"/>
    </row>
    <row r="40" spans="1:5" ht="28.5" customHeight="1">
      <c r="A40" s="262" t="s">
        <v>291</v>
      </c>
      <c r="B40" s="263"/>
      <c r="C40" s="263"/>
      <c r="D40" s="263"/>
      <c r="E40" s="263"/>
    </row>
  </sheetData>
  <mergeCells count="2">
    <mergeCell ref="A7:A8"/>
    <mergeCell ref="A40:E40"/>
  </mergeCells>
  <printOptions/>
  <pageMargins left="1.5" right="0.25" top="1" bottom="1" header="0" footer="0"/>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57.5" style="1" customWidth="1"/>
    <col min="2" max="2" width="12" style="1" bestFit="1" customWidth="1"/>
    <col min="3" max="16384" width="9.33203125" style="1" customWidth="1"/>
  </cols>
  <sheetData>
    <row r="2" spans="1:2" ht="15.75">
      <c r="A2" s="70" t="s">
        <v>301</v>
      </c>
      <c r="B2" s="29"/>
    </row>
    <row r="3" spans="1:2" ht="19.5" customHeight="1">
      <c r="A3" s="165" t="s">
        <v>8</v>
      </c>
      <c r="B3" s="166">
        <v>127518</v>
      </c>
    </row>
    <row r="4" spans="1:2" ht="19.5" customHeight="1">
      <c r="A4" s="165" t="s">
        <v>9</v>
      </c>
      <c r="B4" s="167">
        <v>349.3643835616438</v>
      </c>
    </row>
    <row r="5" spans="1:2" ht="19.5" customHeight="1">
      <c r="A5" s="165" t="s">
        <v>279</v>
      </c>
      <c r="B5" s="167">
        <v>12.599522174993034</v>
      </c>
    </row>
    <row r="6" spans="1:2" ht="19.5" customHeight="1">
      <c r="A6" s="165" t="s">
        <v>280</v>
      </c>
      <c r="B6" s="167">
        <v>60.890131031390524</v>
      </c>
    </row>
    <row r="7" spans="1:2" ht="19.5" customHeight="1">
      <c r="A7" s="165" t="s">
        <v>281</v>
      </c>
      <c r="B7" s="167">
        <v>62.36139211719129</v>
      </c>
    </row>
    <row r="8" spans="1:2" ht="19.5" customHeight="1">
      <c r="A8" s="165" t="s">
        <v>282</v>
      </c>
      <c r="B8" s="168">
        <v>3344.831</v>
      </c>
    </row>
    <row r="9" spans="1:2" ht="19.5" customHeight="1">
      <c r="A9" s="165" t="s">
        <v>10</v>
      </c>
      <c r="B9" s="166">
        <v>10665</v>
      </c>
    </row>
    <row r="10" spans="1:2" ht="19.5" customHeight="1">
      <c r="A10" s="165" t="s">
        <v>283</v>
      </c>
      <c r="B10" s="167">
        <v>83.63525149390674</v>
      </c>
    </row>
    <row r="11" spans="1:2" ht="19.5" customHeight="1">
      <c r="A11" s="165" t="s">
        <v>284</v>
      </c>
      <c r="B11" s="168">
        <v>27.305</v>
      </c>
    </row>
    <row r="12" spans="1:2" ht="19.5" customHeight="1">
      <c r="A12" s="165" t="s">
        <v>11</v>
      </c>
      <c r="B12" s="166">
        <v>1291</v>
      </c>
    </row>
    <row r="13" spans="1:2" ht="19.5" customHeight="1">
      <c r="A13" s="165" t="s">
        <v>285</v>
      </c>
      <c r="B13" s="167">
        <v>10.124060916890166</v>
      </c>
    </row>
    <row r="14" spans="1:2" ht="19.5" customHeight="1">
      <c r="A14" s="165" t="s">
        <v>12</v>
      </c>
      <c r="B14" s="166">
        <v>840</v>
      </c>
    </row>
    <row r="15" spans="1:2" ht="19.5" customHeight="1">
      <c r="A15" s="165" t="s">
        <v>13</v>
      </c>
      <c r="B15" s="191">
        <v>2144</v>
      </c>
    </row>
    <row r="16" spans="1:2" ht="19.5" customHeight="1">
      <c r="A16" s="165" t="s">
        <v>14</v>
      </c>
      <c r="B16" s="191">
        <v>81</v>
      </c>
    </row>
    <row r="17" spans="1:2" ht="19.5" customHeight="1">
      <c r="A17" s="165" t="s">
        <v>15</v>
      </c>
      <c r="B17" s="191">
        <v>4</v>
      </c>
    </row>
    <row r="18" spans="1:2" ht="19.5" customHeight="1">
      <c r="A18" s="165" t="s">
        <v>16</v>
      </c>
      <c r="B18" s="167">
        <v>105.33172302737519</v>
      </c>
    </row>
    <row r="19" spans="1:2" ht="19.5" customHeight="1">
      <c r="A19" s="165" t="s">
        <v>17</v>
      </c>
      <c r="B19" s="168">
        <v>823</v>
      </c>
    </row>
    <row r="20" spans="1:2" ht="27.75" customHeight="1">
      <c r="A20" s="208" t="s">
        <v>291</v>
      </c>
      <c r="B20" s="209"/>
    </row>
    <row r="21" spans="1:2" ht="12.75">
      <c r="A21" s="24"/>
      <c r="B21"/>
    </row>
    <row r="22" ht="12.75">
      <c r="A22" s="24"/>
    </row>
  </sheetData>
  <mergeCells count="1">
    <mergeCell ref="A20:B20"/>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36"/>
  <sheetViews>
    <sheetView workbookViewId="0" topLeftCell="A1">
      <selection activeCell="A1" sqref="A1"/>
    </sheetView>
  </sheetViews>
  <sheetFormatPr defaultColWidth="9.33203125" defaultRowHeight="12.75"/>
  <cols>
    <col min="1" max="1" width="13.16015625" style="1" customWidth="1"/>
    <col min="2" max="2" width="10.33203125" style="1" customWidth="1"/>
    <col min="3" max="3" width="7.83203125" style="1" customWidth="1"/>
    <col min="4" max="4" width="13.16015625" style="1" customWidth="1"/>
    <col min="5" max="5" width="10.33203125" style="1" customWidth="1"/>
    <col min="6" max="6" width="10.83203125" style="1" customWidth="1"/>
    <col min="7" max="16384" width="9.33203125" style="1" customWidth="1"/>
  </cols>
  <sheetData>
    <row r="2" spans="1:5" ht="15">
      <c r="A2" s="28" t="s">
        <v>18</v>
      </c>
      <c r="B2" s="29"/>
      <c r="C2" s="29"/>
      <c r="D2" s="29"/>
      <c r="E2" s="29"/>
    </row>
    <row r="3" spans="1:5" ht="15.75">
      <c r="A3" s="30" t="s">
        <v>19</v>
      </c>
      <c r="B3" s="29"/>
      <c r="C3" s="29"/>
      <c r="D3" s="29"/>
      <c r="E3" s="29"/>
    </row>
    <row r="4" spans="1:5" ht="15.75">
      <c r="A4" s="30" t="s">
        <v>20</v>
      </c>
      <c r="B4" s="29"/>
      <c r="C4" s="29"/>
      <c r="D4" s="29"/>
      <c r="E4" s="29"/>
    </row>
    <row r="5" spans="1:5" ht="15">
      <c r="A5" s="28" t="s">
        <v>299</v>
      </c>
      <c r="B5" s="29"/>
      <c r="C5" s="29"/>
      <c r="D5" s="29"/>
      <c r="E5" s="29"/>
    </row>
    <row r="6" spans="1:5" ht="15">
      <c r="A6" s="169" t="s">
        <v>21</v>
      </c>
      <c r="B6" s="55"/>
      <c r="C6" s="212" t="s">
        <v>25</v>
      </c>
      <c r="D6" s="52" t="s">
        <v>22</v>
      </c>
      <c r="E6" s="55"/>
    </row>
    <row r="7" spans="1:5" ht="15">
      <c r="A7" s="33" t="s">
        <v>23</v>
      </c>
      <c r="B7" s="34" t="s">
        <v>24</v>
      </c>
      <c r="C7" s="213"/>
      <c r="D7" s="34" t="s">
        <v>23</v>
      </c>
      <c r="E7" s="34" t="s">
        <v>24</v>
      </c>
    </row>
    <row r="8" spans="1:5" ht="19.5" customHeight="1">
      <c r="A8" s="170" t="s">
        <v>26</v>
      </c>
      <c r="B8" s="143" t="s">
        <v>26</v>
      </c>
      <c r="C8" s="151" t="s">
        <v>27</v>
      </c>
      <c r="D8" s="171">
        <v>43699</v>
      </c>
      <c r="E8" s="143">
        <v>18.1</v>
      </c>
    </row>
    <row r="9" spans="1:5" ht="19.5" customHeight="1">
      <c r="A9" s="172">
        <v>2777000</v>
      </c>
      <c r="B9" s="155">
        <v>30.1</v>
      </c>
      <c r="C9" s="173">
        <v>1910</v>
      </c>
      <c r="D9" s="174">
        <v>64109</v>
      </c>
      <c r="E9" s="155">
        <v>22.8</v>
      </c>
    </row>
    <row r="10" spans="1:5" ht="19.5" customHeight="1">
      <c r="A10" s="172">
        <v>2950000</v>
      </c>
      <c r="B10" s="155">
        <v>27.7</v>
      </c>
      <c r="C10" s="173">
        <v>1920</v>
      </c>
      <c r="D10" s="174">
        <v>92245</v>
      </c>
      <c r="E10" s="155">
        <v>25.1</v>
      </c>
    </row>
    <row r="11" spans="1:5" ht="19.5" customHeight="1">
      <c r="A11" s="170" t="s">
        <v>28</v>
      </c>
      <c r="B11" s="143">
        <v>21.3</v>
      </c>
      <c r="C11" s="151" t="s">
        <v>29</v>
      </c>
      <c r="D11" s="171">
        <v>98882</v>
      </c>
      <c r="E11" s="143">
        <v>20.4</v>
      </c>
    </row>
    <row r="12" spans="1:5" ht="19.5" customHeight="1">
      <c r="A12" s="172">
        <v>2559000</v>
      </c>
      <c r="B12" s="155">
        <v>19.4</v>
      </c>
      <c r="C12" s="173">
        <v>1940</v>
      </c>
      <c r="D12" s="174">
        <v>99106</v>
      </c>
      <c r="E12" s="155">
        <v>18.9</v>
      </c>
    </row>
    <row r="13" spans="1:5" ht="19.5" customHeight="1">
      <c r="A13" s="172">
        <v>3632000</v>
      </c>
      <c r="B13" s="155">
        <v>24.1</v>
      </c>
      <c r="C13" s="173">
        <v>1950</v>
      </c>
      <c r="D13" s="174">
        <v>160055</v>
      </c>
      <c r="E13" s="155">
        <v>25.1</v>
      </c>
    </row>
    <row r="14" spans="1:5" ht="19.5" customHeight="1">
      <c r="A14" s="170" t="s">
        <v>30</v>
      </c>
      <c r="B14" s="143">
        <v>23.7</v>
      </c>
      <c r="C14" s="151" t="s">
        <v>31</v>
      </c>
      <c r="D14" s="171">
        <v>195056</v>
      </c>
      <c r="E14" s="143">
        <v>24.9</v>
      </c>
    </row>
    <row r="15" spans="1:5" ht="19.5" customHeight="1">
      <c r="A15" s="170" t="s">
        <v>32</v>
      </c>
      <c r="B15" s="143">
        <v>18.4</v>
      </c>
      <c r="C15" s="151" t="s">
        <v>33</v>
      </c>
      <c r="D15" s="171">
        <v>171667</v>
      </c>
      <c r="E15" s="143">
        <v>19.327894962139542</v>
      </c>
    </row>
    <row r="16" spans="1:5" ht="19.5" customHeight="1">
      <c r="A16" s="170" t="s">
        <v>34</v>
      </c>
      <c r="B16" s="143">
        <v>15.9</v>
      </c>
      <c r="C16" s="151" t="s">
        <v>35</v>
      </c>
      <c r="D16" s="171">
        <v>145162</v>
      </c>
      <c r="E16" s="143">
        <v>15.682830044154619</v>
      </c>
    </row>
    <row r="17" spans="1:5" ht="19.5" customHeight="1">
      <c r="A17" s="170" t="s">
        <v>36</v>
      </c>
      <c r="B17" s="143">
        <v>16.672997244284126</v>
      </c>
      <c r="C17" s="151" t="s">
        <v>37</v>
      </c>
      <c r="D17" s="171">
        <v>153080</v>
      </c>
      <c r="E17" s="143">
        <v>16.441720769787874</v>
      </c>
    </row>
    <row r="18" spans="1:5" ht="19.5" customHeight="1">
      <c r="A18" s="170" t="s">
        <v>38</v>
      </c>
      <c r="B18" s="143">
        <v>16.2</v>
      </c>
      <c r="C18" s="151" t="s">
        <v>39</v>
      </c>
      <c r="D18" s="171">
        <v>149478</v>
      </c>
      <c r="E18" s="143">
        <v>15.910335523322185</v>
      </c>
    </row>
    <row r="19" spans="1:5" ht="19.5" customHeight="1">
      <c r="A19" s="170" t="s">
        <v>40</v>
      </c>
      <c r="B19" s="143">
        <v>15.8</v>
      </c>
      <c r="C19" s="151" t="s">
        <v>41</v>
      </c>
      <c r="D19" s="171">
        <v>143827</v>
      </c>
      <c r="E19" s="143">
        <v>15.187130404555454</v>
      </c>
    </row>
    <row r="20" spans="1:5" ht="19.5" customHeight="1">
      <c r="A20" s="170">
        <v>4000240</v>
      </c>
      <c r="B20" s="143">
        <v>15.4</v>
      </c>
      <c r="C20" s="151" t="s">
        <v>42</v>
      </c>
      <c r="D20" s="171">
        <v>139560</v>
      </c>
      <c r="E20" s="143">
        <v>14.645450701782169</v>
      </c>
    </row>
    <row r="21" spans="1:5" ht="19.5" customHeight="1">
      <c r="A21" s="175">
        <v>3952767</v>
      </c>
      <c r="B21" s="143">
        <v>15</v>
      </c>
      <c r="C21" s="173">
        <v>1994</v>
      </c>
      <c r="D21" s="176">
        <v>137844</v>
      </c>
      <c r="E21" s="143">
        <v>14.381997900356012</v>
      </c>
    </row>
    <row r="22" spans="1:5" ht="19.5" customHeight="1">
      <c r="A22" s="175">
        <v>3899589</v>
      </c>
      <c r="B22" s="160">
        <v>14.6</v>
      </c>
      <c r="C22" s="173">
        <v>1995</v>
      </c>
      <c r="D22" s="176">
        <v>134169</v>
      </c>
      <c r="E22" s="143">
        <v>13.889320226736018</v>
      </c>
    </row>
    <row r="23" spans="1:5" ht="19.5" customHeight="1">
      <c r="A23" s="175">
        <v>3891494</v>
      </c>
      <c r="B23" s="160">
        <v>14.4</v>
      </c>
      <c r="C23" s="173">
        <v>1996</v>
      </c>
      <c r="D23" s="176">
        <v>133231</v>
      </c>
      <c r="E23" s="143">
        <v>13.679889296714396</v>
      </c>
    </row>
    <row r="24" spans="1:5" ht="19.5" customHeight="1">
      <c r="A24" s="170">
        <v>3880894</v>
      </c>
      <c r="B24" s="143">
        <v>14.2</v>
      </c>
      <c r="C24" s="177">
        <v>1997</v>
      </c>
      <c r="D24" s="171">
        <v>133549</v>
      </c>
      <c r="E24" s="143">
        <v>13.647713048220885</v>
      </c>
    </row>
    <row r="25" spans="1:5" ht="19.5" customHeight="1">
      <c r="A25" s="170">
        <v>3941553</v>
      </c>
      <c r="B25" s="143">
        <v>14.3</v>
      </c>
      <c r="C25" s="173">
        <v>1998</v>
      </c>
      <c r="D25" s="171">
        <v>133649</v>
      </c>
      <c r="E25" s="143">
        <v>13.609557657044931</v>
      </c>
    </row>
    <row r="26" spans="1:5" ht="19.5" customHeight="1">
      <c r="A26" s="170">
        <v>3959417</v>
      </c>
      <c r="B26" s="143">
        <v>14.2</v>
      </c>
      <c r="C26" s="173">
        <v>1999</v>
      </c>
      <c r="D26" s="171">
        <v>133429</v>
      </c>
      <c r="E26" s="143">
        <v>13.527179412417421</v>
      </c>
    </row>
    <row r="27" spans="1:5" ht="19.5" customHeight="1">
      <c r="A27" s="170">
        <v>4058814</v>
      </c>
      <c r="B27" s="143">
        <v>14.4</v>
      </c>
      <c r="C27" s="173">
        <v>2000</v>
      </c>
      <c r="D27" s="171">
        <v>136048</v>
      </c>
      <c r="E27" s="143">
        <v>13.66476783363792</v>
      </c>
    </row>
    <row r="28" spans="1:5" ht="19.5" customHeight="1">
      <c r="A28" s="170">
        <v>4025933</v>
      </c>
      <c r="B28" s="157">
        <v>14.1</v>
      </c>
      <c r="C28" s="173">
        <v>2001</v>
      </c>
      <c r="D28" s="170">
        <v>133247</v>
      </c>
      <c r="E28" s="143">
        <v>13.316355971348353</v>
      </c>
    </row>
    <row r="29" spans="1:5" ht="19.5" customHeight="1">
      <c r="A29" s="170">
        <v>4021726</v>
      </c>
      <c r="B29" s="157">
        <v>13.9</v>
      </c>
      <c r="C29" s="173">
        <v>2002</v>
      </c>
      <c r="D29" s="137">
        <v>129518</v>
      </c>
      <c r="E29" s="143">
        <v>12.886791292645121</v>
      </c>
    </row>
    <row r="30" spans="1:5" ht="19.5" customHeight="1">
      <c r="A30" s="170">
        <v>4089950</v>
      </c>
      <c r="B30" s="157">
        <v>14.1</v>
      </c>
      <c r="C30" s="173">
        <v>2003</v>
      </c>
      <c r="D30" s="170">
        <v>130850</v>
      </c>
      <c r="E30" s="143">
        <v>12.981170110868222</v>
      </c>
    </row>
    <row r="31" spans="1:5" ht="19.5" customHeight="1">
      <c r="A31" s="170">
        <v>4112052</v>
      </c>
      <c r="B31" s="157">
        <v>14</v>
      </c>
      <c r="C31" s="173">
        <v>2004</v>
      </c>
      <c r="D31" s="170">
        <v>129710</v>
      </c>
      <c r="E31" s="143">
        <v>12.82654742292304</v>
      </c>
    </row>
    <row r="32" spans="1:5" ht="19.5" customHeight="1">
      <c r="A32" s="170">
        <v>4143000</v>
      </c>
      <c r="B32" s="157">
        <v>14</v>
      </c>
      <c r="C32" s="173">
        <v>2005</v>
      </c>
      <c r="D32" s="199">
        <v>127518</v>
      </c>
      <c r="E32" s="143">
        <v>12.599522174993034</v>
      </c>
    </row>
    <row r="33" spans="1:5" ht="19.5" customHeight="1">
      <c r="A33" s="187"/>
      <c r="B33" s="187"/>
      <c r="C33" s="187"/>
      <c r="D33" s="187"/>
      <c r="E33" s="187"/>
    </row>
    <row r="34" spans="1:5" s="25" customFormat="1" ht="18" customHeight="1">
      <c r="A34" s="208" t="s">
        <v>272</v>
      </c>
      <c r="B34" s="209"/>
      <c r="C34" s="209"/>
      <c r="D34" s="209"/>
      <c r="E34" s="209"/>
    </row>
    <row r="35" spans="1:5" ht="38.25" customHeight="1">
      <c r="A35" s="210" t="s">
        <v>300</v>
      </c>
      <c r="B35" s="211"/>
      <c r="C35" s="211"/>
      <c r="D35" s="211"/>
      <c r="E35" s="211"/>
    </row>
    <row r="36" ht="12.75">
      <c r="A36" s="24"/>
    </row>
  </sheetData>
  <mergeCells count="3">
    <mergeCell ref="A35:E35"/>
    <mergeCell ref="C6:C7"/>
    <mergeCell ref="A34:E34"/>
  </mergeCells>
  <printOptions horizontalCentered="1"/>
  <pageMargins left="0.75" right="0.25" top="0.5" bottom="0.5"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4"/>
  <sheetViews>
    <sheetView workbookViewId="0" topLeftCell="A1">
      <selection activeCell="A1" sqref="A1"/>
    </sheetView>
  </sheetViews>
  <sheetFormatPr defaultColWidth="9.33203125" defaultRowHeight="12.75"/>
  <cols>
    <col min="1" max="1" width="17.66015625" style="1" customWidth="1"/>
    <col min="2" max="2" width="12.16015625" style="1" customWidth="1"/>
    <col min="3" max="3" width="8.83203125" style="1" customWidth="1"/>
    <col min="4" max="4" width="12.66015625" style="1" bestFit="1" customWidth="1"/>
    <col min="5" max="5" width="8" style="1" customWidth="1"/>
    <col min="6" max="6" width="12.16015625" style="1" customWidth="1"/>
    <col min="7" max="7" width="8.5" style="1" customWidth="1"/>
    <col min="8" max="8" width="12.16015625" style="1" customWidth="1"/>
    <col min="9" max="9" width="8.16015625" style="1" customWidth="1"/>
    <col min="10" max="10" width="12.16015625" style="1" customWidth="1"/>
    <col min="11" max="11" width="8.16015625" style="1" customWidth="1"/>
    <col min="12" max="12" width="12.16015625" style="1" customWidth="1"/>
    <col min="13" max="13" width="9.83203125" style="1" customWidth="1"/>
    <col min="14" max="14" width="12.16015625" style="1" customWidth="1"/>
    <col min="15" max="15" width="8.5" style="1" customWidth="1"/>
    <col min="16" max="16" width="12.16015625" style="1" bestFit="1" customWidth="1"/>
    <col min="17" max="17" width="7.83203125" style="1" customWidth="1"/>
    <col min="18" max="16384" width="9.33203125" style="1" customWidth="1"/>
  </cols>
  <sheetData>
    <row r="2" spans="1:17" ht="15">
      <c r="A2" s="28" t="s">
        <v>43</v>
      </c>
      <c r="B2" s="29"/>
      <c r="C2" s="29"/>
      <c r="D2" s="29"/>
      <c r="E2" s="29"/>
      <c r="F2" s="29"/>
      <c r="G2" s="29"/>
      <c r="H2" s="29"/>
      <c r="I2" s="29"/>
      <c r="J2" s="29"/>
      <c r="K2" s="29"/>
      <c r="L2" s="29"/>
      <c r="M2" s="29"/>
      <c r="N2" s="29"/>
      <c r="O2" s="29"/>
      <c r="P2" s="29"/>
      <c r="Q2" s="29"/>
    </row>
    <row r="3" spans="1:17" ht="15.75">
      <c r="A3" s="30" t="s">
        <v>44</v>
      </c>
      <c r="B3" s="29"/>
      <c r="C3" s="29"/>
      <c r="D3" s="29"/>
      <c r="E3" s="29"/>
      <c r="F3" s="29"/>
      <c r="G3" s="29"/>
      <c r="H3" s="29"/>
      <c r="I3" s="29"/>
      <c r="J3" s="29"/>
      <c r="K3" s="29"/>
      <c r="L3" s="29"/>
      <c r="M3" s="29"/>
      <c r="N3" s="29"/>
      <c r="O3" s="29"/>
      <c r="P3" s="29"/>
      <c r="Q3" s="29"/>
    </row>
    <row r="4" spans="1:17" ht="15">
      <c r="A4" s="28" t="s">
        <v>294</v>
      </c>
      <c r="B4" s="29"/>
      <c r="C4" s="29"/>
      <c r="D4" s="29"/>
      <c r="E4" s="29"/>
      <c r="F4" s="29"/>
      <c r="G4" s="29"/>
      <c r="H4" s="29"/>
      <c r="I4" s="29"/>
      <c r="J4" s="29"/>
      <c r="K4" s="29"/>
      <c r="L4" s="29"/>
      <c r="M4" s="29"/>
      <c r="N4" s="29"/>
      <c r="O4" s="29"/>
      <c r="P4" s="29"/>
      <c r="Q4" s="29"/>
    </row>
    <row r="5" spans="1:17" s="15" customFormat="1" ht="15">
      <c r="A5" s="214" t="s">
        <v>245</v>
      </c>
      <c r="B5" s="52" t="s">
        <v>45</v>
      </c>
      <c r="C5" s="53"/>
      <c r="D5" s="53"/>
      <c r="E5" s="53"/>
      <c r="F5" s="53"/>
      <c r="G5" s="53"/>
      <c r="H5" s="53"/>
      <c r="I5" s="53"/>
      <c r="J5" s="53"/>
      <c r="K5" s="53"/>
      <c r="L5" s="53"/>
      <c r="M5" s="55"/>
      <c r="N5" s="52" t="s">
        <v>46</v>
      </c>
      <c r="O5" s="53"/>
      <c r="P5" s="53"/>
      <c r="Q5" s="55"/>
    </row>
    <row r="6" spans="1:17" s="15" customFormat="1" ht="22.5" customHeight="1">
      <c r="A6" s="215"/>
      <c r="B6" s="161" t="s">
        <v>48</v>
      </c>
      <c r="C6" s="162"/>
      <c r="D6" s="163" t="s">
        <v>49</v>
      </c>
      <c r="E6" s="162"/>
      <c r="F6" s="163" t="s">
        <v>50</v>
      </c>
      <c r="G6" s="162"/>
      <c r="H6" s="219" t="s">
        <v>51</v>
      </c>
      <c r="I6" s="220"/>
      <c r="J6" s="219" t="s">
        <v>52</v>
      </c>
      <c r="K6" s="220"/>
      <c r="L6" s="219" t="s">
        <v>53</v>
      </c>
      <c r="M6" s="220"/>
      <c r="N6" s="163" t="s">
        <v>54</v>
      </c>
      <c r="O6" s="162"/>
      <c r="P6" s="163" t="s">
        <v>55</v>
      </c>
      <c r="Q6" s="162"/>
    </row>
    <row r="7" spans="1:17" s="15" customFormat="1" ht="15.75" customHeight="1">
      <c r="A7" s="216"/>
      <c r="B7" s="61" t="s">
        <v>23</v>
      </c>
      <c r="C7" s="61" t="s">
        <v>56</v>
      </c>
      <c r="D7" s="61" t="s">
        <v>23</v>
      </c>
      <c r="E7" s="61" t="s">
        <v>56</v>
      </c>
      <c r="F7" s="61" t="s">
        <v>23</v>
      </c>
      <c r="G7" s="61" t="s">
        <v>56</v>
      </c>
      <c r="H7" s="61" t="s">
        <v>23</v>
      </c>
      <c r="I7" s="61" t="s">
        <v>56</v>
      </c>
      <c r="J7" s="61" t="s">
        <v>23</v>
      </c>
      <c r="K7" s="61" t="s">
        <v>56</v>
      </c>
      <c r="L7" s="61" t="s">
        <v>23</v>
      </c>
      <c r="M7" s="61" t="s">
        <v>56</v>
      </c>
      <c r="N7" s="61" t="s">
        <v>23</v>
      </c>
      <c r="O7" s="61" t="s">
        <v>56</v>
      </c>
      <c r="P7" s="61" t="s">
        <v>23</v>
      </c>
      <c r="Q7" s="61" t="s">
        <v>56</v>
      </c>
    </row>
    <row r="8" spans="1:17" s="15" customFormat="1" ht="19.5" customHeight="1">
      <c r="A8" s="62" t="s">
        <v>59</v>
      </c>
      <c r="B8" s="39">
        <v>200</v>
      </c>
      <c r="C8" s="40">
        <v>0.15684060289527754</v>
      </c>
      <c r="D8" s="39">
        <v>56</v>
      </c>
      <c r="E8" s="40">
        <v>0.05649888515592683</v>
      </c>
      <c r="F8" s="39">
        <v>138</v>
      </c>
      <c r="G8" s="40">
        <v>0.6170355466130114</v>
      </c>
      <c r="H8" s="42">
        <v>1</v>
      </c>
      <c r="I8" s="185" t="s">
        <v>98</v>
      </c>
      <c r="J8" s="39">
        <v>4</v>
      </c>
      <c r="K8" s="185" t="s">
        <v>98</v>
      </c>
      <c r="L8" s="42" t="s">
        <v>26</v>
      </c>
      <c r="M8" s="42" t="s">
        <v>26</v>
      </c>
      <c r="N8" s="96">
        <v>2</v>
      </c>
      <c r="O8" s="185" t="s">
        <v>98</v>
      </c>
      <c r="P8" s="39">
        <v>15</v>
      </c>
      <c r="Q8" s="40">
        <v>0.17865650309671272</v>
      </c>
    </row>
    <row r="9" spans="1:17" s="15" customFormat="1" ht="19.5" customHeight="1">
      <c r="A9" s="62" t="s">
        <v>60</v>
      </c>
      <c r="B9" s="39">
        <v>11794</v>
      </c>
      <c r="C9" s="40">
        <v>9.248890352734517</v>
      </c>
      <c r="D9" s="39">
        <v>7456</v>
      </c>
      <c r="E9" s="40">
        <v>7.522422995046258</v>
      </c>
      <c r="F9" s="39">
        <v>4012</v>
      </c>
      <c r="G9" s="40">
        <v>17.93874357254639</v>
      </c>
      <c r="H9" s="39">
        <v>102</v>
      </c>
      <c r="I9" s="40">
        <v>13.953488372093023</v>
      </c>
      <c r="J9" s="39">
        <v>120</v>
      </c>
      <c r="K9" s="40">
        <v>2.73972602739726</v>
      </c>
      <c r="L9" s="39">
        <v>42</v>
      </c>
      <c r="M9" s="40">
        <v>12</v>
      </c>
      <c r="N9" s="39">
        <v>180</v>
      </c>
      <c r="O9" s="40">
        <v>4.694835680751173</v>
      </c>
      <c r="P9" s="39">
        <v>1156</v>
      </c>
      <c r="Q9" s="40">
        <v>13.76846117198666</v>
      </c>
    </row>
    <row r="10" spans="1:17" s="15" customFormat="1" ht="19.5" customHeight="1">
      <c r="A10" s="62" t="s">
        <v>61</v>
      </c>
      <c r="B10" s="39">
        <v>31010</v>
      </c>
      <c r="C10" s="40">
        <v>24.31813547891278</v>
      </c>
      <c r="D10" s="39">
        <v>22983</v>
      </c>
      <c r="E10" s="40">
        <v>23.18774781319047</v>
      </c>
      <c r="F10" s="39">
        <v>7020</v>
      </c>
      <c r="G10" s="40">
        <v>31.388329979879277</v>
      </c>
      <c r="H10" s="39">
        <v>215</v>
      </c>
      <c r="I10" s="40">
        <v>29.411764705882355</v>
      </c>
      <c r="J10" s="39">
        <v>541</v>
      </c>
      <c r="K10" s="40">
        <v>12.351598173515981</v>
      </c>
      <c r="L10" s="39">
        <v>113</v>
      </c>
      <c r="M10" s="40">
        <v>32.285714285714285</v>
      </c>
      <c r="N10" s="39">
        <v>917</v>
      </c>
      <c r="O10" s="40">
        <v>23.917579551382367</v>
      </c>
      <c r="P10" s="39">
        <v>2503</v>
      </c>
      <c r="Q10" s="40">
        <v>29.811815150071464</v>
      </c>
    </row>
    <row r="11" spans="1:17" s="15" customFormat="1" ht="19.5" customHeight="1">
      <c r="A11" s="62" t="s">
        <v>62</v>
      </c>
      <c r="B11" s="39">
        <v>36908</v>
      </c>
      <c r="C11" s="40">
        <v>28.94336485829452</v>
      </c>
      <c r="D11" s="39">
        <v>29687</v>
      </c>
      <c r="E11" s="40">
        <v>29.951471493285712</v>
      </c>
      <c r="F11" s="39">
        <v>5350</v>
      </c>
      <c r="G11" s="40">
        <v>23.921305611446456</v>
      </c>
      <c r="H11" s="39">
        <v>221</v>
      </c>
      <c r="I11" s="40">
        <v>30.23255813953488</v>
      </c>
      <c r="J11" s="39">
        <v>1387</v>
      </c>
      <c r="K11" s="40">
        <v>31.666666666666664</v>
      </c>
      <c r="L11" s="39">
        <v>108</v>
      </c>
      <c r="M11" s="40">
        <v>30.857142857142854</v>
      </c>
      <c r="N11" s="39">
        <v>1180</v>
      </c>
      <c r="O11" s="40">
        <v>30.77725612936881</v>
      </c>
      <c r="P11" s="39">
        <v>2367</v>
      </c>
      <c r="Q11" s="40">
        <v>28.191996188661268</v>
      </c>
    </row>
    <row r="12" spans="1:17" s="15" customFormat="1" ht="19.5" customHeight="1">
      <c r="A12" s="62" t="s">
        <v>63</v>
      </c>
      <c r="B12" s="39">
        <v>30412</v>
      </c>
      <c r="C12" s="40">
        <v>23.8491820762559</v>
      </c>
      <c r="D12" s="39">
        <v>24766</v>
      </c>
      <c r="E12" s="40">
        <v>24.98663196020864</v>
      </c>
      <c r="F12" s="39">
        <v>3729</v>
      </c>
      <c r="G12" s="40">
        <v>16.673373574782026</v>
      </c>
      <c r="H12" s="39">
        <v>121</v>
      </c>
      <c r="I12" s="40">
        <v>16.55266757865937</v>
      </c>
      <c r="J12" s="39">
        <v>1593</v>
      </c>
      <c r="K12" s="40">
        <v>36.36986301369863</v>
      </c>
      <c r="L12" s="39">
        <v>61</v>
      </c>
      <c r="M12" s="40">
        <v>17.42857142857143</v>
      </c>
      <c r="N12" s="39">
        <v>972</v>
      </c>
      <c r="O12" s="40">
        <v>25.352112676056336</v>
      </c>
      <c r="P12" s="39">
        <v>1566</v>
      </c>
      <c r="Q12" s="40">
        <v>18.651738923296808</v>
      </c>
    </row>
    <row r="13" spans="1:17" s="15" customFormat="1" ht="19.5" customHeight="1">
      <c r="A13" s="62" t="s">
        <v>64</v>
      </c>
      <c r="B13" s="39">
        <v>14058</v>
      </c>
      <c r="C13" s="40">
        <v>11.024325977509058</v>
      </c>
      <c r="D13" s="39">
        <v>11592</v>
      </c>
      <c r="E13" s="40">
        <v>11.695269227276855</v>
      </c>
      <c r="F13" s="39">
        <v>1701</v>
      </c>
      <c r="G13" s="40">
        <v>7.605633802816901</v>
      </c>
      <c r="H13" s="39">
        <v>61</v>
      </c>
      <c r="I13" s="40">
        <v>8.344733242134064</v>
      </c>
      <c r="J13" s="39">
        <v>626</v>
      </c>
      <c r="K13" s="40">
        <v>14.292237442922373</v>
      </c>
      <c r="L13" s="39">
        <v>22</v>
      </c>
      <c r="M13" s="40">
        <v>6.2857142857142865</v>
      </c>
      <c r="N13" s="39">
        <v>454</v>
      </c>
      <c r="O13" s="40">
        <v>11.841418883672405</v>
      </c>
      <c r="P13" s="39">
        <v>645</v>
      </c>
      <c r="Q13" s="40">
        <v>7.682229633158647</v>
      </c>
    </row>
    <row r="14" spans="1:17" s="15" customFormat="1" ht="19.5" customHeight="1">
      <c r="A14" s="62" t="s">
        <v>65</v>
      </c>
      <c r="B14" s="39">
        <v>3118</v>
      </c>
      <c r="C14" s="40">
        <v>2.445144999137377</v>
      </c>
      <c r="D14" s="39">
        <v>2569</v>
      </c>
      <c r="E14" s="40">
        <v>2.5918863565281436</v>
      </c>
      <c r="F14" s="39">
        <v>411</v>
      </c>
      <c r="G14" s="40">
        <v>1.8376928236083163</v>
      </c>
      <c r="H14" s="39">
        <v>10</v>
      </c>
      <c r="I14" s="40">
        <v>1.3679890560875512</v>
      </c>
      <c r="J14" s="39">
        <v>109</v>
      </c>
      <c r="K14" s="40">
        <v>2.4885844748858448</v>
      </c>
      <c r="L14" s="42">
        <v>4</v>
      </c>
      <c r="M14" s="185" t="s">
        <v>98</v>
      </c>
      <c r="N14" s="39">
        <v>129</v>
      </c>
      <c r="O14" s="40">
        <v>3.3646322378716746</v>
      </c>
      <c r="P14" s="39">
        <v>143</v>
      </c>
      <c r="Q14" s="40">
        <v>1.7031919961886612</v>
      </c>
    </row>
    <row r="15" spans="1:17" s="15" customFormat="1" ht="19.5" customHeight="1">
      <c r="A15" s="35" t="s">
        <v>67</v>
      </c>
      <c r="B15" s="36">
        <v>127518</v>
      </c>
      <c r="C15" s="67">
        <v>100</v>
      </c>
      <c r="D15" s="36">
        <v>99117</v>
      </c>
      <c r="E15" s="67">
        <v>100</v>
      </c>
      <c r="F15" s="36">
        <v>22365</v>
      </c>
      <c r="G15" s="67">
        <v>100</v>
      </c>
      <c r="H15" s="36">
        <v>731</v>
      </c>
      <c r="I15" s="67">
        <v>100</v>
      </c>
      <c r="J15" s="36">
        <v>4380</v>
      </c>
      <c r="K15" s="67">
        <v>100</v>
      </c>
      <c r="L15" s="36">
        <v>350</v>
      </c>
      <c r="M15" s="164">
        <v>100</v>
      </c>
      <c r="N15" s="36">
        <v>3834</v>
      </c>
      <c r="O15" s="67">
        <v>100</v>
      </c>
      <c r="P15" s="36">
        <v>8396</v>
      </c>
      <c r="Q15" s="67">
        <v>100</v>
      </c>
    </row>
    <row r="16" spans="1:17" s="15" customFormat="1" ht="44.25" customHeight="1">
      <c r="A16" s="142" t="s">
        <v>223</v>
      </c>
      <c r="B16" s="221">
        <v>27.305</v>
      </c>
      <c r="C16" s="222"/>
      <c r="D16" s="221">
        <v>27.727</v>
      </c>
      <c r="E16" s="222"/>
      <c r="F16" s="221">
        <v>24.509</v>
      </c>
      <c r="G16" s="222"/>
      <c r="H16" s="221">
        <v>25.396</v>
      </c>
      <c r="I16" s="222"/>
      <c r="J16" s="221">
        <v>29.882</v>
      </c>
      <c r="K16" s="222"/>
      <c r="L16" s="221">
        <v>25.19</v>
      </c>
      <c r="M16" s="222"/>
      <c r="N16" s="221">
        <v>27.931</v>
      </c>
      <c r="O16" s="222"/>
      <c r="P16" s="221">
        <v>25.505</v>
      </c>
      <c r="Q16" s="222"/>
    </row>
    <row r="17" spans="1:17" ht="23.25" customHeight="1">
      <c r="A17" s="210" t="s">
        <v>224</v>
      </c>
      <c r="B17" s="211"/>
      <c r="C17" s="211"/>
      <c r="D17" s="211"/>
      <c r="E17" s="211"/>
      <c r="F17" s="211"/>
      <c r="G17" s="211"/>
      <c r="H17" s="211"/>
      <c r="I17" s="211"/>
      <c r="J17" s="211"/>
      <c r="K17" s="211"/>
      <c r="L17" s="211"/>
      <c r="M17" s="211"/>
      <c r="N17" s="211"/>
      <c r="O17" s="211"/>
      <c r="P17" s="211"/>
      <c r="Q17" s="211"/>
    </row>
    <row r="18" spans="1:17" ht="23.25" customHeight="1">
      <c r="A18" s="210" t="s">
        <v>225</v>
      </c>
      <c r="B18" s="211"/>
      <c r="C18" s="211"/>
      <c r="D18" s="211"/>
      <c r="E18" s="211"/>
      <c r="F18" s="211"/>
      <c r="G18" s="211"/>
      <c r="H18" s="211"/>
      <c r="I18" s="211"/>
      <c r="J18" s="211"/>
      <c r="K18" s="211"/>
      <c r="L18" s="211"/>
      <c r="M18" s="211"/>
      <c r="N18" s="211"/>
      <c r="O18" s="211"/>
      <c r="P18" s="211"/>
      <c r="Q18" s="211"/>
    </row>
    <row r="19" spans="1:17" ht="12.75">
      <c r="A19" s="217" t="s">
        <v>291</v>
      </c>
      <c r="B19" s="218"/>
      <c r="C19" s="218"/>
      <c r="D19" s="218"/>
      <c r="E19" s="218"/>
      <c r="F19" s="218"/>
      <c r="G19" s="218"/>
      <c r="H19" s="218"/>
      <c r="I19" s="218"/>
      <c r="J19" s="218"/>
      <c r="K19" s="218"/>
      <c r="L19" s="218"/>
      <c r="M19" s="218"/>
      <c r="N19" s="218"/>
      <c r="O19" s="218"/>
      <c r="P19" s="218"/>
      <c r="Q19" s="218"/>
    </row>
    <row r="22" ht="12.75">
      <c r="A22" s="24"/>
    </row>
    <row r="58" spans="1:4" ht="12.75">
      <c r="A58" s="3">
        <f ca="1">NOW()</f>
        <v>39407.468011805555</v>
      </c>
      <c r="D58" s="4" t="s">
        <v>70</v>
      </c>
    </row>
    <row r="59" ht="12.75">
      <c r="B59" s="5" t="s">
        <v>71</v>
      </c>
    </row>
    <row r="60" ht="12.75">
      <c r="A60" s="5" t="s">
        <v>72</v>
      </c>
    </row>
    <row r="61" ht="12.75">
      <c r="A61" s="5" t="s">
        <v>73</v>
      </c>
    </row>
    <row r="63" spans="1:17" ht="12.75">
      <c r="A63" s="6" t="s">
        <v>74</v>
      </c>
      <c r="B63" s="6" t="s">
        <v>74</v>
      </c>
      <c r="C63" s="6" t="s">
        <v>74</v>
      </c>
      <c r="D63" s="6" t="s">
        <v>74</v>
      </c>
      <c r="E63" s="6" t="s">
        <v>74</v>
      </c>
      <c r="F63" s="6" t="s">
        <v>74</v>
      </c>
      <c r="G63" s="6" t="s">
        <v>74</v>
      </c>
      <c r="H63" s="6" t="s">
        <v>74</v>
      </c>
      <c r="I63" s="6" t="s">
        <v>74</v>
      </c>
      <c r="J63" s="6" t="s">
        <v>74</v>
      </c>
      <c r="K63" s="6" t="s">
        <v>74</v>
      </c>
      <c r="L63" s="6" t="s">
        <v>74</v>
      </c>
      <c r="M63" s="6" t="s">
        <v>74</v>
      </c>
      <c r="N63" s="6" t="s">
        <v>74</v>
      </c>
      <c r="O63" s="6" t="s">
        <v>74</v>
      </c>
      <c r="P63" s="6" t="s">
        <v>74</v>
      </c>
      <c r="Q63" s="6" t="s">
        <v>74</v>
      </c>
    </row>
    <row r="65" spans="6:14" ht="12.75">
      <c r="F65" s="5" t="s">
        <v>75</v>
      </c>
      <c r="N65" s="5" t="s">
        <v>76</v>
      </c>
    </row>
    <row r="66" spans="2:17" ht="12.75">
      <c r="B66" s="6" t="s">
        <v>74</v>
      </c>
      <c r="C66" s="6" t="s">
        <v>74</v>
      </c>
      <c r="D66" s="6" t="s">
        <v>74</v>
      </c>
      <c r="E66" s="6" t="s">
        <v>74</v>
      </c>
      <c r="F66" s="6" t="s">
        <v>74</v>
      </c>
      <c r="G66" s="6" t="s">
        <v>74</v>
      </c>
      <c r="H66" s="6" t="s">
        <v>74</v>
      </c>
      <c r="I66" s="6" t="s">
        <v>74</v>
      </c>
      <c r="J66" s="6" t="s">
        <v>74</v>
      </c>
      <c r="K66" s="6" t="s">
        <v>74</v>
      </c>
      <c r="L66" s="6" t="s">
        <v>74</v>
      </c>
      <c r="M66" s="6" t="s">
        <v>74</v>
      </c>
      <c r="N66" s="6" t="s">
        <v>74</v>
      </c>
      <c r="O66" s="6" t="s">
        <v>74</v>
      </c>
      <c r="P66" s="6" t="s">
        <v>74</v>
      </c>
      <c r="Q66" s="6" t="s">
        <v>74</v>
      </c>
    </row>
    <row r="67" ht="12.75">
      <c r="A67" s="5" t="s">
        <v>77</v>
      </c>
    </row>
    <row r="68" spans="1:16" ht="12.75">
      <c r="A68" s="5" t="s">
        <v>78</v>
      </c>
      <c r="B68" s="5" t="s">
        <v>79</v>
      </c>
      <c r="D68" s="5" t="s">
        <v>80</v>
      </c>
      <c r="F68" s="5" t="s">
        <v>81</v>
      </c>
      <c r="H68" s="4" t="s">
        <v>82</v>
      </c>
      <c r="J68" s="4" t="s">
        <v>83</v>
      </c>
      <c r="L68" s="5" t="s">
        <v>84</v>
      </c>
      <c r="N68" s="5" t="s">
        <v>85</v>
      </c>
      <c r="P68" s="5" t="s">
        <v>86</v>
      </c>
    </row>
    <row r="69" spans="1:17" ht="12.75">
      <c r="A69" s="5" t="s">
        <v>47</v>
      </c>
      <c r="B69" s="6" t="s">
        <v>74</v>
      </c>
      <c r="C69" s="6" t="s">
        <v>74</v>
      </c>
      <c r="D69" s="6" t="s">
        <v>74</v>
      </c>
      <c r="E69" s="6" t="s">
        <v>74</v>
      </c>
      <c r="F69" s="6" t="s">
        <v>74</v>
      </c>
      <c r="G69" s="6" t="s">
        <v>74</v>
      </c>
      <c r="H69" s="6" t="s">
        <v>74</v>
      </c>
      <c r="I69" s="6" t="s">
        <v>74</v>
      </c>
      <c r="J69" s="6" t="s">
        <v>74</v>
      </c>
      <c r="K69" s="6" t="s">
        <v>74</v>
      </c>
      <c r="L69" s="6" t="s">
        <v>74</v>
      </c>
      <c r="M69" s="6" t="s">
        <v>74</v>
      </c>
      <c r="N69" s="6" t="s">
        <v>74</v>
      </c>
      <c r="O69" s="6" t="s">
        <v>74</v>
      </c>
      <c r="P69" s="6" t="s">
        <v>74</v>
      </c>
      <c r="Q69" s="6" t="s">
        <v>74</v>
      </c>
    </row>
    <row r="71" spans="2:17" ht="12.75">
      <c r="B71" s="5" t="s">
        <v>23</v>
      </c>
      <c r="C71" s="5" t="s">
        <v>56</v>
      </c>
      <c r="D71" s="5" t="s">
        <v>23</v>
      </c>
      <c r="E71" s="5" t="s">
        <v>56</v>
      </c>
      <c r="F71" s="5" t="s">
        <v>23</v>
      </c>
      <c r="G71" s="5" t="s">
        <v>56</v>
      </c>
      <c r="H71" s="5" t="s">
        <v>23</v>
      </c>
      <c r="I71" s="5" t="s">
        <v>56</v>
      </c>
      <c r="J71" s="5" t="s">
        <v>23</v>
      </c>
      <c r="K71" s="5" t="s">
        <v>56</v>
      </c>
      <c r="L71" s="5" t="s">
        <v>23</v>
      </c>
      <c r="M71" s="5" t="s">
        <v>56</v>
      </c>
      <c r="N71" s="5" t="s">
        <v>23</v>
      </c>
      <c r="O71" s="5" t="s">
        <v>56</v>
      </c>
      <c r="P71" s="5" t="s">
        <v>23</v>
      </c>
      <c r="Q71" s="5" t="s">
        <v>56</v>
      </c>
    </row>
    <row r="72" spans="1:17" ht="12.75">
      <c r="A72" s="6" t="s">
        <v>74</v>
      </c>
      <c r="B72" s="6" t="s">
        <v>74</v>
      </c>
      <c r="C72" s="6" t="s">
        <v>74</v>
      </c>
      <c r="D72" s="6" t="s">
        <v>74</v>
      </c>
      <c r="E72" s="6" t="s">
        <v>74</v>
      </c>
      <c r="F72" s="6" t="s">
        <v>74</v>
      </c>
      <c r="G72" s="6" t="s">
        <v>74</v>
      </c>
      <c r="H72" s="6" t="s">
        <v>74</v>
      </c>
      <c r="I72" s="6" t="s">
        <v>74</v>
      </c>
      <c r="J72" s="6" t="s">
        <v>74</v>
      </c>
      <c r="K72" s="6" t="s">
        <v>74</v>
      </c>
      <c r="L72" s="6" t="s">
        <v>74</v>
      </c>
      <c r="M72" s="6" t="s">
        <v>74</v>
      </c>
      <c r="N72" s="6" t="s">
        <v>74</v>
      </c>
      <c r="O72" s="6" t="s">
        <v>74</v>
      </c>
      <c r="P72" s="6" t="s">
        <v>74</v>
      </c>
      <c r="Q72" s="6" t="s">
        <v>74</v>
      </c>
    </row>
    <row r="74" spans="1:17" ht="12.75">
      <c r="A74" s="4" t="s">
        <v>59</v>
      </c>
      <c r="B74" s="7">
        <v>148</v>
      </c>
      <c r="C74" s="8">
        <f aca="true" t="shared" si="0" ref="C74:C80">B74/B8*100</f>
        <v>74</v>
      </c>
      <c r="D74" s="7">
        <v>60</v>
      </c>
      <c r="E74" s="8">
        <f aca="true" t="shared" si="1" ref="E74:E80">D74/D8*100</f>
        <v>107.14285714285714</v>
      </c>
      <c r="F74" s="7">
        <v>86</v>
      </c>
      <c r="G74" s="8">
        <f aca="true" t="shared" si="2" ref="G74:G80">F74/F8*100</f>
        <v>62.31884057971014</v>
      </c>
      <c r="H74" s="9">
        <v>1</v>
      </c>
      <c r="I74" s="8">
        <f aca="true" t="shared" si="3" ref="I74:I80">H74/H8*100</f>
        <v>100</v>
      </c>
      <c r="J74" s="9">
        <v>1</v>
      </c>
      <c r="K74" s="8">
        <f aca="true" t="shared" si="4" ref="K74:K80">J74/J8*100</f>
        <v>25</v>
      </c>
      <c r="L74" s="10" t="s">
        <v>87</v>
      </c>
      <c r="M74" s="11" t="s">
        <v>87</v>
      </c>
      <c r="N74" s="7">
        <v>1</v>
      </c>
      <c r="O74" s="8">
        <f aca="true" t="shared" si="5" ref="O74:O80">N74/N8*100</f>
        <v>50</v>
      </c>
      <c r="P74" s="7">
        <v>11</v>
      </c>
      <c r="Q74" s="8">
        <f aca="true" t="shared" si="6" ref="Q74:Q80">P74/P8*100</f>
        <v>73.33333333333333</v>
      </c>
    </row>
    <row r="75" spans="1:17" ht="12.75">
      <c r="A75" s="4" t="s">
        <v>60</v>
      </c>
      <c r="B75" s="7">
        <v>10639</v>
      </c>
      <c r="C75" s="8">
        <f t="shared" si="0"/>
        <v>90.20688485670681</v>
      </c>
      <c r="D75" s="7">
        <v>6714</v>
      </c>
      <c r="E75" s="8">
        <f t="shared" si="1"/>
        <v>90.04828326180258</v>
      </c>
      <c r="F75" s="7">
        <v>3737</v>
      </c>
      <c r="G75" s="8">
        <f t="shared" si="2"/>
        <v>93.14556331006979</v>
      </c>
      <c r="H75" s="9">
        <v>110</v>
      </c>
      <c r="I75" s="8">
        <f t="shared" si="3"/>
        <v>107.84313725490196</v>
      </c>
      <c r="J75" s="9">
        <v>55</v>
      </c>
      <c r="K75" s="8">
        <f t="shared" si="4"/>
        <v>45.83333333333333</v>
      </c>
      <c r="L75" s="7">
        <v>5</v>
      </c>
      <c r="M75" s="8">
        <f aca="true" t="shared" si="7" ref="M75:M80">L75/L9*100</f>
        <v>11.904761904761903</v>
      </c>
      <c r="N75" s="7">
        <v>131</v>
      </c>
      <c r="O75" s="8">
        <f t="shared" si="5"/>
        <v>72.77777777777777</v>
      </c>
      <c r="P75" s="7">
        <v>533</v>
      </c>
      <c r="Q75" s="8">
        <f t="shared" si="6"/>
        <v>46.10726643598616</v>
      </c>
    </row>
    <row r="76" spans="1:17" ht="12.75">
      <c r="A76" s="4" t="s">
        <v>61</v>
      </c>
      <c r="B76" s="7">
        <v>26424</v>
      </c>
      <c r="C76" s="8">
        <f t="shared" si="0"/>
        <v>85.2112221863915</v>
      </c>
      <c r="D76" s="7">
        <v>19866</v>
      </c>
      <c r="E76" s="8">
        <f t="shared" si="1"/>
        <v>86.43780185354393</v>
      </c>
      <c r="F76" s="7">
        <v>6109</v>
      </c>
      <c r="G76" s="8">
        <f t="shared" si="2"/>
        <v>87.02279202279203</v>
      </c>
      <c r="H76" s="9">
        <v>176</v>
      </c>
      <c r="I76" s="8">
        <f t="shared" si="3"/>
        <v>81.86046511627907</v>
      </c>
      <c r="J76" s="9">
        <v>196</v>
      </c>
      <c r="K76" s="8">
        <f t="shared" si="4"/>
        <v>36.22920517560074</v>
      </c>
      <c r="L76" s="7">
        <v>12</v>
      </c>
      <c r="M76" s="8">
        <f t="shared" si="7"/>
        <v>10.619469026548673</v>
      </c>
      <c r="N76" s="7">
        <v>542</v>
      </c>
      <c r="O76" s="8">
        <f t="shared" si="5"/>
        <v>59.10577971646674</v>
      </c>
      <c r="P76" s="7">
        <v>892</v>
      </c>
      <c r="Q76" s="8">
        <f t="shared" si="6"/>
        <v>35.63723531761886</v>
      </c>
    </row>
    <row r="77" spans="1:17" ht="12.75">
      <c r="A77" s="4" t="s">
        <v>62</v>
      </c>
      <c r="B77" s="7">
        <v>34976</v>
      </c>
      <c r="C77" s="8">
        <f t="shared" si="0"/>
        <v>94.76536252303023</v>
      </c>
      <c r="D77" s="7">
        <v>30109</v>
      </c>
      <c r="E77" s="8">
        <f t="shared" si="1"/>
        <v>101.42149762522317</v>
      </c>
      <c r="F77" s="7">
        <v>4160</v>
      </c>
      <c r="G77" s="8">
        <f t="shared" si="2"/>
        <v>77.75700934579439</v>
      </c>
      <c r="H77" s="9">
        <v>148</v>
      </c>
      <c r="I77" s="8">
        <f t="shared" si="3"/>
        <v>66.9683257918552</v>
      </c>
      <c r="J77" s="9">
        <v>431</v>
      </c>
      <c r="K77" s="8">
        <f t="shared" si="4"/>
        <v>31.074260994953136</v>
      </c>
      <c r="L77" s="7">
        <v>19</v>
      </c>
      <c r="M77" s="8">
        <f t="shared" si="7"/>
        <v>17.59259259259259</v>
      </c>
      <c r="N77" s="7">
        <v>705</v>
      </c>
      <c r="O77" s="8">
        <f t="shared" si="5"/>
        <v>59.7457627118644</v>
      </c>
      <c r="P77" s="7">
        <v>805</v>
      </c>
      <c r="Q77" s="8">
        <f t="shared" si="6"/>
        <v>34.00929446556823</v>
      </c>
    </row>
    <row r="78" spans="1:17" ht="12.75">
      <c r="A78" s="4" t="s">
        <v>63</v>
      </c>
      <c r="B78" s="7">
        <v>27874</v>
      </c>
      <c r="C78" s="8">
        <f t="shared" si="0"/>
        <v>91.65461002235959</v>
      </c>
      <c r="D78" s="7">
        <v>24550</v>
      </c>
      <c r="E78" s="8">
        <f t="shared" si="1"/>
        <v>99.12783655010901</v>
      </c>
      <c r="F78" s="7">
        <v>2743</v>
      </c>
      <c r="G78" s="8">
        <f t="shared" si="2"/>
        <v>73.55859479753285</v>
      </c>
      <c r="H78" s="9">
        <v>79</v>
      </c>
      <c r="I78" s="8">
        <f t="shared" si="3"/>
        <v>65.28925619834712</v>
      </c>
      <c r="J78" s="9">
        <v>388</v>
      </c>
      <c r="K78" s="8">
        <f t="shared" si="4"/>
        <v>24.356559949780287</v>
      </c>
      <c r="L78" s="7">
        <v>11</v>
      </c>
      <c r="M78" s="8">
        <f t="shared" si="7"/>
        <v>18.0327868852459</v>
      </c>
      <c r="N78" s="7">
        <v>587</v>
      </c>
      <c r="O78" s="8">
        <f t="shared" si="5"/>
        <v>60.390946502057616</v>
      </c>
      <c r="P78" s="7">
        <v>569</v>
      </c>
      <c r="Q78" s="8">
        <f t="shared" si="6"/>
        <v>36.334610472541506</v>
      </c>
    </row>
    <row r="79" spans="1:17" ht="12.75">
      <c r="A79" s="4" t="s">
        <v>64</v>
      </c>
      <c r="B79" s="7">
        <v>9961</v>
      </c>
      <c r="C79" s="8">
        <f t="shared" si="0"/>
        <v>70.85645184236733</v>
      </c>
      <c r="D79" s="7">
        <v>8630</v>
      </c>
      <c r="E79" s="8">
        <f t="shared" si="1"/>
        <v>74.44789510006902</v>
      </c>
      <c r="F79" s="7">
        <v>1131</v>
      </c>
      <c r="G79" s="8">
        <f t="shared" si="2"/>
        <v>66.49029982363317</v>
      </c>
      <c r="H79" s="9">
        <v>20</v>
      </c>
      <c r="I79" s="8">
        <f t="shared" si="3"/>
        <v>32.78688524590164</v>
      </c>
      <c r="J79" s="9">
        <v>137</v>
      </c>
      <c r="K79" s="8">
        <f t="shared" si="4"/>
        <v>21.884984025559106</v>
      </c>
      <c r="L79" s="7">
        <v>3</v>
      </c>
      <c r="M79" s="8">
        <f t="shared" si="7"/>
        <v>13.636363636363635</v>
      </c>
      <c r="N79" s="7">
        <v>253</v>
      </c>
      <c r="O79" s="8">
        <f t="shared" si="5"/>
        <v>55.72687224669603</v>
      </c>
      <c r="P79" s="7">
        <v>179</v>
      </c>
      <c r="Q79" s="8">
        <f t="shared" si="6"/>
        <v>27.751937984496124</v>
      </c>
    </row>
    <row r="80" spans="1:17" ht="12.75">
      <c r="A80" s="4" t="s">
        <v>65</v>
      </c>
      <c r="B80" s="7">
        <v>1378</v>
      </c>
      <c r="C80" s="8">
        <f t="shared" si="0"/>
        <v>44.19499679281591</v>
      </c>
      <c r="D80" s="7">
        <v>1170</v>
      </c>
      <c r="E80" s="8">
        <f t="shared" si="1"/>
        <v>45.543012845465164</v>
      </c>
      <c r="F80" s="9">
        <v>169</v>
      </c>
      <c r="G80" s="8">
        <f t="shared" si="2"/>
        <v>41.119221411192214</v>
      </c>
      <c r="H80" s="9">
        <v>2</v>
      </c>
      <c r="I80" s="8">
        <f t="shared" si="3"/>
        <v>20</v>
      </c>
      <c r="J80" s="9">
        <v>23</v>
      </c>
      <c r="K80" s="8">
        <f t="shared" si="4"/>
        <v>21.100917431192663</v>
      </c>
      <c r="L80" s="9">
        <v>1</v>
      </c>
      <c r="M80" s="8">
        <f t="shared" si="7"/>
        <v>25</v>
      </c>
      <c r="N80" s="9">
        <v>63</v>
      </c>
      <c r="O80" s="8">
        <f t="shared" si="5"/>
        <v>48.837209302325576</v>
      </c>
      <c r="P80" s="9">
        <v>34</v>
      </c>
      <c r="Q80" s="8">
        <f t="shared" si="6"/>
        <v>23.776223776223777</v>
      </c>
    </row>
    <row r="81" spans="1:17" ht="12.75">
      <c r="A81" s="4" t="s">
        <v>66</v>
      </c>
      <c r="B81" s="9">
        <v>43</v>
      </c>
      <c r="C81" s="8" t="e">
        <f>B81/#REF!*100</f>
        <v>#REF!</v>
      </c>
      <c r="D81" s="9">
        <v>33</v>
      </c>
      <c r="E81" s="8" t="e">
        <f>D81/#REF!*100</f>
        <v>#REF!</v>
      </c>
      <c r="F81" s="9">
        <v>9</v>
      </c>
      <c r="G81" s="8" t="e">
        <f>F81/#REF!*100</f>
        <v>#REF!</v>
      </c>
      <c r="H81" s="9">
        <v>1</v>
      </c>
      <c r="I81" s="8" t="e">
        <f>H81/#REF!*100</f>
        <v>#REF!</v>
      </c>
      <c r="J81" s="12" t="s">
        <v>87</v>
      </c>
      <c r="K81" s="11" t="s">
        <v>87</v>
      </c>
      <c r="L81" s="12" t="s">
        <v>87</v>
      </c>
      <c r="M81" s="11" t="s">
        <v>87</v>
      </c>
      <c r="N81" s="9">
        <v>2</v>
      </c>
      <c r="O81" s="8" t="e">
        <f>N81/#REF!*100</f>
        <v>#REF!</v>
      </c>
      <c r="P81" s="9">
        <v>5</v>
      </c>
      <c r="Q81" s="8" t="e">
        <f>P81/#REF!*100</f>
        <v>#REF!</v>
      </c>
    </row>
    <row r="82" spans="1:17" ht="12.75">
      <c r="A82" s="6" t="s">
        <v>74</v>
      </c>
      <c r="B82" s="6" t="s">
        <v>74</v>
      </c>
      <c r="C82" s="6" t="s">
        <v>74</v>
      </c>
      <c r="D82" s="6" t="s">
        <v>74</v>
      </c>
      <c r="E82" s="13" t="s">
        <v>74</v>
      </c>
      <c r="F82" s="6" t="s">
        <v>74</v>
      </c>
      <c r="G82" s="6" t="s">
        <v>74</v>
      </c>
      <c r="H82" s="6" t="s">
        <v>74</v>
      </c>
      <c r="I82" s="6" t="s">
        <v>74</v>
      </c>
      <c r="J82" s="6" t="s">
        <v>74</v>
      </c>
      <c r="K82" s="6" t="s">
        <v>74</v>
      </c>
      <c r="L82" s="6" t="s">
        <v>74</v>
      </c>
      <c r="M82" s="13" t="s">
        <v>74</v>
      </c>
      <c r="N82" s="6" t="s">
        <v>74</v>
      </c>
      <c r="O82" s="13" t="s">
        <v>74</v>
      </c>
      <c r="P82" s="6" t="s">
        <v>74</v>
      </c>
      <c r="Q82" s="13" t="s">
        <v>74</v>
      </c>
    </row>
    <row r="83" spans="13:17" ht="12.75">
      <c r="M83" s="8"/>
      <c r="O83" s="8"/>
      <c r="Q83" s="8"/>
    </row>
    <row r="84" spans="1:17" ht="12.75">
      <c r="A84" s="4" t="s">
        <v>88</v>
      </c>
      <c r="B84" s="7">
        <v>111443</v>
      </c>
      <c r="C84" s="8">
        <f>B84/B15*100</f>
        <v>87.39393654229207</v>
      </c>
      <c r="D84" s="7">
        <v>91132</v>
      </c>
      <c r="E84" s="8">
        <f>D84/D15*100</f>
        <v>91.94386432196293</v>
      </c>
      <c r="F84" s="7">
        <v>18144</v>
      </c>
      <c r="G84" s="8">
        <f>F84/F15*100</f>
        <v>81.12676056338029</v>
      </c>
      <c r="H84" s="9">
        <v>537</v>
      </c>
      <c r="I84" s="8">
        <f>H84/H15*100</f>
        <v>73.46101231190151</v>
      </c>
      <c r="J84" s="7">
        <v>1231</v>
      </c>
      <c r="K84" s="8">
        <f>J84/J15*100</f>
        <v>28.10502283105023</v>
      </c>
      <c r="L84" s="7">
        <v>51</v>
      </c>
      <c r="M84" s="8">
        <f>L84/L15*100</f>
        <v>14.571428571428571</v>
      </c>
      <c r="N84" s="7">
        <v>2284</v>
      </c>
      <c r="O84" s="8">
        <f>N84/N15*100</f>
        <v>59.57224830464267</v>
      </c>
      <c r="P84" s="7">
        <v>3028</v>
      </c>
      <c r="Q84" s="8">
        <f>P84/P15*100</f>
        <v>36.06479275845641</v>
      </c>
    </row>
    <row r="85" spans="1:17" ht="12.75">
      <c r="A85" s="6" t="s">
        <v>74</v>
      </c>
      <c r="B85" s="6" t="s">
        <v>74</v>
      </c>
      <c r="C85" s="6" t="s">
        <v>74</v>
      </c>
      <c r="D85" s="6" t="s">
        <v>74</v>
      </c>
      <c r="E85" s="6" t="s">
        <v>74</v>
      </c>
      <c r="F85" s="6" t="s">
        <v>74</v>
      </c>
      <c r="G85" s="6" t="s">
        <v>74</v>
      </c>
      <c r="H85" s="6" t="s">
        <v>74</v>
      </c>
      <c r="I85" s="6" t="s">
        <v>74</v>
      </c>
      <c r="J85" s="6" t="s">
        <v>74</v>
      </c>
      <c r="K85" s="6" t="s">
        <v>74</v>
      </c>
      <c r="L85" s="6" t="s">
        <v>74</v>
      </c>
      <c r="M85" s="6" t="s">
        <v>74</v>
      </c>
      <c r="N85" s="6" t="s">
        <v>74</v>
      </c>
      <c r="O85" s="6" t="s">
        <v>74</v>
      </c>
      <c r="P85" s="6" t="s">
        <v>74</v>
      </c>
      <c r="Q85" s="6" t="s">
        <v>74</v>
      </c>
    </row>
    <row r="87" ht="12.75">
      <c r="A87" s="4" t="s">
        <v>89</v>
      </c>
    </row>
    <row r="88" spans="14:16" ht="12.75">
      <c r="N88" s="14"/>
      <c r="P88" s="14"/>
    </row>
    <row r="89" ht="12.75">
      <c r="A89" s="4" t="s">
        <v>90</v>
      </c>
    </row>
    <row r="90" ht="12.75">
      <c r="A90" s="4" t="s">
        <v>91</v>
      </c>
    </row>
    <row r="138" spans="1:7" ht="12.75">
      <c r="A138" s="3">
        <f ca="1">NOW()</f>
        <v>39407.468011805555</v>
      </c>
      <c r="G138" s="4" t="s">
        <v>92</v>
      </c>
    </row>
    <row r="139" ht="12.75">
      <c r="C139" s="4" t="s">
        <v>93</v>
      </c>
    </row>
    <row r="140" ht="12.75">
      <c r="E140" s="4" t="s">
        <v>94</v>
      </c>
    </row>
    <row r="143" spans="1:11" ht="12.75">
      <c r="A143" s="6" t="s">
        <v>74</v>
      </c>
      <c r="B143" s="6" t="s">
        <v>74</v>
      </c>
      <c r="C143" s="6" t="s">
        <v>74</v>
      </c>
      <c r="D143" s="6" t="s">
        <v>74</v>
      </c>
      <c r="E143" s="6" t="s">
        <v>74</v>
      </c>
      <c r="F143" s="6" t="s">
        <v>74</v>
      </c>
      <c r="G143" s="6" t="s">
        <v>74</v>
      </c>
      <c r="H143" s="6" t="s">
        <v>74</v>
      </c>
      <c r="I143" s="6" t="s">
        <v>74</v>
      </c>
      <c r="J143" s="6" t="s">
        <v>74</v>
      </c>
      <c r="K143" s="6" t="s">
        <v>74</v>
      </c>
    </row>
    <row r="145" ht="12.75">
      <c r="F145" s="5" t="s">
        <v>75</v>
      </c>
    </row>
    <row r="146" spans="2:11" ht="12.75">
      <c r="B146" s="6" t="s">
        <v>74</v>
      </c>
      <c r="C146" s="6" t="s">
        <v>74</v>
      </c>
      <c r="D146" s="6" t="s">
        <v>74</v>
      </c>
      <c r="E146" s="6" t="s">
        <v>74</v>
      </c>
      <c r="F146" s="6" t="s">
        <v>74</v>
      </c>
      <c r="G146" s="6" t="s">
        <v>74</v>
      </c>
      <c r="H146" s="6" t="s">
        <v>74</v>
      </c>
      <c r="I146" s="6" t="s">
        <v>74</v>
      </c>
      <c r="J146" s="6" t="s">
        <v>74</v>
      </c>
      <c r="K146" s="6" t="s">
        <v>74</v>
      </c>
    </row>
    <row r="147" ht="12.75">
      <c r="A147" s="5" t="s">
        <v>77</v>
      </c>
    </row>
    <row r="148" spans="1:10" ht="12.75">
      <c r="A148" s="5" t="s">
        <v>78</v>
      </c>
      <c r="B148" s="5" t="s">
        <v>79</v>
      </c>
      <c r="D148" s="5" t="s">
        <v>80</v>
      </c>
      <c r="F148" s="5" t="s">
        <v>81</v>
      </c>
      <c r="H148" s="5" t="s">
        <v>95</v>
      </c>
      <c r="J148" s="4" t="s">
        <v>96</v>
      </c>
    </row>
    <row r="149" spans="1:11" ht="12.75">
      <c r="A149" s="5" t="s">
        <v>47</v>
      </c>
      <c r="B149" s="6" t="s">
        <v>74</v>
      </c>
      <c r="C149" s="6" t="s">
        <v>74</v>
      </c>
      <c r="D149" s="6" t="s">
        <v>74</v>
      </c>
      <c r="E149" s="6" t="s">
        <v>74</v>
      </c>
      <c r="F149" s="6" t="s">
        <v>74</v>
      </c>
      <c r="G149" s="6" t="s">
        <v>74</v>
      </c>
      <c r="H149" s="6" t="s">
        <v>74</v>
      </c>
      <c r="I149" s="6" t="s">
        <v>74</v>
      </c>
      <c r="J149" s="6" t="s">
        <v>74</v>
      </c>
      <c r="K149" s="6" t="s">
        <v>74</v>
      </c>
    </row>
    <row r="151" spans="2:11" ht="12.75">
      <c r="B151" s="5" t="s">
        <v>23</v>
      </c>
      <c r="C151" s="5" t="s">
        <v>97</v>
      </c>
      <c r="D151" s="5" t="s">
        <v>23</v>
      </c>
      <c r="E151" s="5" t="s">
        <v>97</v>
      </c>
      <c r="F151" s="5" t="s">
        <v>23</v>
      </c>
      <c r="G151" s="5" t="s">
        <v>97</v>
      </c>
      <c r="H151" s="5" t="s">
        <v>23</v>
      </c>
      <c r="I151" s="5" t="s">
        <v>97</v>
      </c>
      <c r="J151" s="5" t="s">
        <v>23</v>
      </c>
      <c r="K151" s="5" t="s">
        <v>97</v>
      </c>
    </row>
    <row r="152" spans="1:11" ht="12.75">
      <c r="A152" s="6" t="s">
        <v>74</v>
      </c>
      <c r="B152" s="6" t="s">
        <v>74</v>
      </c>
      <c r="C152" s="6" t="s">
        <v>74</v>
      </c>
      <c r="D152" s="6" t="s">
        <v>74</v>
      </c>
      <c r="E152" s="6" t="s">
        <v>74</v>
      </c>
      <c r="F152" s="6" t="s">
        <v>74</v>
      </c>
      <c r="G152" s="6" t="s">
        <v>74</v>
      </c>
      <c r="H152" s="6" t="s">
        <v>74</v>
      </c>
      <c r="I152" s="6" t="s">
        <v>74</v>
      </c>
      <c r="J152" s="6" t="s">
        <v>74</v>
      </c>
      <c r="K152" s="6" t="s">
        <v>74</v>
      </c>
    </row>
    <row r="154" spans="1:17" ht="12.75">
      <c r="A154" s="4" t="s">
        <v>59</v>
      </c>
      <c r="B154" s="7">
        <v>23</v>
      </c>
      <c r="C154" s="8">
        <f aca="true" t="shared" si="8" ref="C154:C160">B154/B8*1000</f>
        <v>115</v>
      </c>
      <c r="D154" s="7">
        <v>4</v>
      </c>
      <c r="E154" s="8">
        <f aca="true" t="shared" si="9" ref="E154:E160">D154/D8*1000</f>
        <v>71.42857142857143</v>
      </c>
      <c r="F154" s="7">
        <v>19</v>
      </c>
      <c r="G154" s="8">
        <f aca="true" t="shared" si="10" ref="G154:G160">F154/F8*1000</f>
        <v>137.68115942028984</v>
      </c>
      <c r="H154" s="12" t="s">
        <v>87</v>
      </c>
      <c r="I154" s="11" t="s">
        <v>87</v>
      </c>
      <c r="J154" s="12" t="s">
        <v>87</v>
      </c>
      <c r="K154" s="11" t="s">
        <v>87</v>
      </c>
      <c r="L154" s="7"/>
      <c r="N154" s="7"/>
      <c r="O154" s="8"/>
      <c r="P154" s="7"/>
      <c r="Q154" s="8"/>
    </row>
    <row r="155" spans="1:17" ht="12.75">
      <c r="A155" s="4" t="s">
        <v>60</v>
      </c>
      <c r="B155" s="7">
        <v>468</v>
      </c>
      <c r="C155" s="8">
        <f t="shared" si="8"/>
        <v>39.68119382736985</v>
      </c>
      <c r="D155" s="7">
        <v>172</v>
      </c>
      <c r="E155" s="8">
        <f t="shared" si="9"/>
        <v>23.068669527896997</v>
      </c>
      <c r="F155" s="7">
        <v>294</v>
      </c>
      <c r="G155" s="8">
        <f t="shared" si="10"/>
        <v>73.28015952143569</v>
      </c>
      <c r="H155" s="9">
        <v>2</v>
      </c>
      <c r="I155" s="11" t="s">
        <v>98</v>
      </c>
      <c r="J155" s="12" t="s">
        <v>87</v>
      </c>
      <c r="K155" s="11" t="s">
        <v>87</v>
      </c>
      <c r="L155" s="7"/>
      <c r="N155" s="7"/>
      <c r="O155" s="8"/>
      <c r="P155" s="7"/>
      <c r="Q155" s="8"/>
    </row>
    <row r="156" spans="1:17" ht="12.75">
      <c r="A156" s="4" t="s">
        <v>61</v>
      </c>
      <c r="B156" s="7">
        <v>603</v>
      </c>
      <c r="C156" s="8">
        <f t="shared" si="8"/>
        <v>19.44534021283457</v>
      </c>
      <c r="D156" s="7">
        <v>238</v>
      </c>
      <c r="E156" s="8">
        <f t="shared" si="9"/>
        <v>10.355480137492929</v>
      </c>
      <c r="F156" s="7">
        <v>356</v>
      </c>
      <c r="G156" s="8">
        <f t="shared" si="10"/>
        <v>50.71225071225071</v>
      </c>
      <c r="H156" s="9">
        <v>8</v>
      </c>
      <c r="I156" s="8">
        <f>H156/565*1000</f>
        <v>14.15929203539823</v>
      </c>
      <c r="J156" s="9">
        <v>1</v>
      </c>
      <c r="K156" s="11" t="s">
        <v>98</v>
      </c>
      <c r="L156" s="7"/>
      <c r="N156" s="7"/>
      <c r="O156" s="8"/>
      <c r="P156" s="7"/>
      <c r="Q156" s="8"/>
    </row>
    <row r="157" spans="1:17" ht="12.75">
      <c r="A157" s="4" t="s">
        <v>62</v>
      </c>
      <c r="B157" s="7">
        <v>406</v>
      </c>
      <c r="C157" s="8">
        <f t="shared" si="8"/>
        <v>11.000325132762544</v>
      </c>
      <c r="D157" s="7">
        <v>166</v>
      </c>
      <c r="E157" s="8">
        <f t="shared" si="9"/>
        <v>5.591673122915754</v>
      </c>
      <c r="F157" s="7">
        <v>238</v>
      </c>
      <c r="G157" s="8">
        <f t="shared" si="10"/>
        <v>44.48598130841121</v>
      </c>
      <c r="H157" s="9">
        <v>2</v>
      </c>
      <c r="I157" s="11" t="s">
        <v>98</v>
      </c>
      <c r="J157" s="12" t="s">
        <v>87</v>
      </c>
      <c r="K157" s="11" t="s">
        <v>87</v>
      </c>
      <c r="L157" s="7"/>
      <c r="N157" s="7"/>
      <c r="O157" s="8"/>
      <c r="P157" s="7"/>
      <c r="Q157" s="8"/>
    </row>
    <row r="158" spans="1:17" ht="12.75">
      <c r="A158" s="4" t="s">
        <v>63</v>
      </c>
      <c r="B158" s="7">
        <v>288</v>
      </c>
      <c r="C158" s="8">
        <f t="shared" si="8"/>
        <v>9.46994607391819</v>
      </c>
      <c r="D158" s="7">
        <v>116</v>
      </c>
      <c r="E158" s="8">
        <f t="shared" si="9"/>
        <v>4.68384074941452</v>
      </c>
      <c r="F158" s="7">
        <v>162</v>
      </c>
      <c r="G158" s="8">
        <f t="shared" si="10"/>
        <v>43.44328238133548</v>
      </c>
      <c r="H158" s="9">
        <v>9</v>
      </c>
      <c r="I158" s="8">
        <f>H158/586*1000</f>
        <v>15.358361774744028</v>
      </c>
      <c r="J158" s="9">
        <v>1</v>
      </c>
      <c r="K158" s="11" t="s">
        <v>98</v>
      </c>
      <c r="L158" s="7"/>
      <c r="N158" s="7"/>
      <c r="O158" s="8"/>
      <c r="P158" s="7"/>
      <c r="Q158" s="8"/>
    </row>
    <row r="159" spans="1:17" ht="12.75">
      <c r="A159" s="4" t="s">
        <v>64</v>
      </c>
      <c r="B159" s="7">
        <v>153</v>
      </c>
      <c r="C159" s="8">
        <f t="shared" si="8"/>
        <v>10.88348271446863</v>
      </c>
      <c r="D159" s="7">
        <v>52</v>
      </c>
      <c r="E159" s="8">
        <f t="shared" si="9"/>
        <v>4.485852311939268</v>
      </c>
      <c r="F159" s="7">
        <v>100</v>
      </c>
      <c r="G159" s="8">
        <f t="shared" si="10"/>
        <v>58.78894767783657</v>
      </c>
      <c r="H159" s="9">
        <v>1</v>
      </c>
      <c r="I159" s="11" t="s">
        <v>98</v>
      </c>
      <c r="J159" s="12" t="s">
        <v>87</v>
      </c>
      <c r="K159" s="11" t="s">
        <v>87</v>
      </c>
      <c r="L159" s="7"/>
      <c r="N159" s="7"/>
      <c r="O159" s="8"/>
      <c r="P159" s="7"/>
      <c r="Q159" s="8"/>
    </row>
    <row r="160" spans="1:17" ht="12.75">
      <c r="A160" s="4" t="s">
        <v>65</v>
      </c>
      <c r="B160" s="9">
        <v>31</v>
      </c>
      <c r="C160" s="8">
        <f t="shared" si="8"/>
        <v>9.942270686337396</v>
      </c>
      <c r="D160" s="7">
        <v>14</v>
      </c>
      <c r="E160" s="8">
        <f t="shared" si="9"/>
        <v>5.449591280653951</v>
      </c>
      <c r="F160" s="9">
        <v>15</v>
      </c>
      <c r="G160" s="8">
        <f t="shared" si="10"/>
        <v>36.4963503649635</v>
      </c>
      <c r="H160" s="9">
        <v>2</v>
      </c>
      <c r="I160" s="11" t="s">
        <v>98</v>
      </c>
      <c r="J160" s="12" t="s">
        <v>87</v>
      </c>
      <c r="K160" s="11" t="s">
        <v>87</v>
      </c>
      <c r="L160" s="7"/>
      <c r="O160" s="8"/>
      <c r="Q160" s="8"/>
    </row>
    <row r="161" spans="1:17" ht="12.75">
      <c r="A161" s="4" t="s">
        <v>66</v>
      </c>
      <c r="B161" s="9">
        <v>3</v>
      </c>
      <c r="C161" s="11" t="s">
        <v>98</v>
      </c>
      <c r="D161" s="9">
        <v>1</v>
      </c>
      <c r="E161" s="11" t="s">
        <v>98</v>
      </c>
      <c r="F161" s="9">
        <v>2</v>
      </c>
      <c r="G161" s="12" t="s">
        <v>98</v>
      </c>
      <c r="H161" s="12" t="s">
        <v>87</v>
      </c>
      <c r="I161" s="11" t="s">
        <v>87</v>
      </c>
      <c r="J161" s="12" t="s">
        <v>87</v>
      </c>
      <c r="K161" s="11" t="s">
        <v>87</v>
      </c>
      <c r="O161" s="8"/>
      <c r="Q161" s="8"/>
    </row>
    <row r="162" spans="1:17" ht="12.75">
      <c r="A162" s="6" t="s">
        <v>74</v>
      </c>
      <c r="B162" s="6" t="s">
        <v>74</v>
      </c>
      <c r="C162" s="13" t="s">
        <v>74</v>
      </c>
      <c r="D162" s="6" t="s">
        <v>74</v>
      </c>
      <c r="E162" s="13" t="s">
        <v>74</v>
      </c>
      <c r="F162" s="6" t="s">
        <v>74</v>
      </c>
      <c r="G162" s="13" t="s">
        <v>74</v>
      </c>
      <c r="H162" s="6" t="s">
        <v>74</v>
      </c>
      <c r="I162" s="6" t="s">
        <v>74</v>
      </c>
      <c r="J162" s="6" t="s">
        <v>74</v>
      </c>
      <c r="K162" s="6" t="s">
        <v>74</v>
      </c>
      <c r="M162" s="8"/>
      <c r="O162" s="8"/>
      <c r="Q162" s="8"/>
    </row>
    <row r="163" spans="15:17" ht="12.75">
      <c r="O163" s="8"/>
      <c r="Q163" s="8"/>
    </row>
    <row r="164" spans="1:17" ht="12.75">
      <c r="A164" s="4" t="s">
        <v>88</v>
      </c>
      <c r="B164" s="7">
        <v>1975</v>
      </c>
      <c r="C164" s="8">
        <f>B164/B15*1000</f>
        <v>15.488009535908656</v>
      </c>
      <c r="D164" s="7">
        <v>763</v>
      </c>
      <c r="E164" s="8">
        <f>D164/D15*1000</f>
        <v>7.697973102495031</v>
      </c>
      <c r="F164" s="7">
        <v>1186</v>
      </c>
      <c r="G164" s="8">
        <f>F164/F15*1000</f>
        <v>53.029286832103736</v>
      </c>
      <c r="H164" s="9">
        <v>24</v>
      </c>
      <c r="I164" s="8">
        <f>H164/2418*1000</f>
        <v>9.925558312655086</v>
      </c>
      <c r="J164" s="9">
        <v>2</v>
      </c>
      <c r="K164" s="11" t="s">
        <v>98</v>
      </c>
      <c r="N164" s="7"/>
      <c r="O164" s="8"/>
      <c r="P164" s="7"/>
      <c r="Q164" s="8"/>
    </row>
    <row r="165" spans="1:11" ht="12.75">
      <c r="A165" s="6" t="s">
        <v>74</v>
      </c>
      <c r="B165" s="6" t="s">
        <v>74</v>
      </c>
      <c r="C165" s="6" t="s">
        <v>74</v>
      </c>
      <c r="D165" s="6" t="s">
        <v>74</v>
      </c>
      <c r="E165" s="6" t="s">
        <v>74</v>
      </c>
      <c r="F165" s="6" t="s">
        <v>74</v>
      </c>
      <c r="G165" s="6" t="s">
        <v>74</v>
      </c>
      <c r="H165" s="6" t="s">
        <v>74</v>
      </c>
      <c r="I165" s="6" t="s">
        <v>74</v>
      </c>
      <c r="J165" s="6" t="s">
        <v>74</v>
      </c>
      <c r="K165" s="6" t="s">
        <v>74</v>
      </c>
    </row>
    <row r="167" ht="12.75">
      <c r="A167" s="5" t="s">
        <v>68</v>
      </c>
    </row>
    <row r="168" spans="1:16" ht="12.75">
      <c r="A168" s="5" t="s">
        <v>69</v>
      </c>
      <c r="B168" s="14">
        <v>23.393</v>
      </c>
      <c r="D168" s="14">
        <v>23.695</v>
      </c>
      <c r="F168" s="14">
        <v>23.162</v>
      </c>
      <c r="H168" s="14">
        <v>29</v>
      </c>
      <c r="J168" s="14">
        <v>26.5</v>
      </c>
      <c r="L168" s="14"/>
      <c r="N168" s="14"/>
      <c r="P168" s="14"/>
    </row>
    <row r="169" spans="1:11" ht="12.75">
      <c r="A169" s="6" t="s">
        <v>74</v>
      </c>
      <c r="B169" s="6" t="s">
        <v>74</v>
      </c>
      <c r="C169" s="6" t="s">
        <v>74</v>
      </c>
      <c r="D169" s="6" t="s">
        <v>74</v>
      </c>
      <c r="E169" s="6" t="s">
        <v>74</v>
      </c>
      <c r="F169" s="6" t="s">
        <v>74</v>
      </c>
      <c r="G169" s="6" t="s">
        <v>74</v>
      </c>
      <c r="H169" s="6" t="s">
        <v>74</v>
      </c>
      <c r="I169" s="6" t="s">
        <v>74</v>
      </c>
      <c r="J169" s="6" t="s">
        <v>74</v>
      </c>
      <c r="K169" s="6" t="s">
        <v>74</v>
      </c>
    </row>
    <row r="171" ht="12.75">
      <c r="A171" s="4" t="s">
        <v>99</v>
      </c>
    </row>
    <row r="173" ht="12.75">
      <c r="A173" s="4" t="s">
        <v>90</v>
      </c>
    </row>
    <row r="174" ht="12.75">
      <c r="A174" s="4" t="s">
        <v>100</v>
      </c>
    </row>
  </sheetData>
  <mergeCells count="15">
    <mergeCell ref="P16:Q16"/>
    <mergeCell ref="H16:I16"/>
    <mergeCell ref="J16:K16"/>
    <mergeCell ref="L16:M16"/>
    <mergeCell ref="N16:O16"/>
    <mergeCell ref="A17:Q17"/>
    <mergeCell ref="A18:Q18"/>
    <mergeCell ref="A5:A7"/>
    <mergeCell ref="A19:Q19"/>
    <mergeCell ref="L6:M6"/>
    <mergeCell ref="J6:K6"/>
    <mergeCell ref="H6:I6"/>
    <mergeCell ref="B16:C16"/>
    <mergeCell ref="D16:E16"/>
    <mergeCell ref="F16:G16"/>
  </mergeCells>
  <printOptions horizontalCentered="1"/>
  <pageMargins left="0.5" right="0.25" top="1" bottom="1" header="0" footer="0"/>
  <pageSetup fitToHeight="1" fitToWidth="1" horizontalDpi="300" verticalDpi="300" orientation="landscape" scale="79" r:id="rId1"/>
</worksheet>
</file>

<file path=xl/worksheets/sheet5.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9.33203125" defaultRowHeight="12.75"/>
  <cols>
    <col min="1" max="1" width="19.5" style="1" customWidth="1"/>
    <col min="2" max="2" width="9.83203125" style="1" customWidth="1"/>
    <col min="3" max="3" width="16.66015625" style="1" customWidth="1"/>
    <col min="4" max="16384" width="9.33203125" style="1" customWidth="1"/>
  </cols>
  <sheetData>
    <row r="2" spans="1:3" ht="15">
      <c r="A2" s="28" t="s">
        <v>101</v>
      </c>
      <c r="B2" s="29"/>
      <c r="C2" s="29"/>
    </row>
    <row r="3" spans="1:3" ht="14.25" customHeight="1">
      <c r="A3" s="223" t="s">
        <v>102</v>
      </c>
      <c r="B3" s="224"/>
      <c r="C3" s="224"/>
    </row>
    <row r="4" spans="1:3" ht="12.75" customHeight="1">
      <c r="A4" s="148" t="s">
        <v>20</v>
      </c>
      <c r="B4" s="149"/>
      <c r="C4" s="149"/>
    </row>
    <row r="5" spans="1:3" ht="15">
      <c r="A5" s="28" t="s">
        <v>299</v>
      </c>
      <c r="B5" s="29"/>
      <c r="C5" s="29"/>
    </row>
    <row r="6" spans="1:3" ht="19.5" customHeight="1">
      <c r="A6" s="66" t="s">
        <v>21</v>
      </c>
      <c r="B6" s="150" t="s">
        <v>25</v>
      </c>
      <c r="C6" s="150" t="s">
        <v>22</v>
      </c>
    </row>
    <row r="7" spans="1:3" ht="15" customHeight="1">
      <c r="A7" s="151" t="s">
        <v>26</v>
      </c>
      <c r="B7" s="152" t="s">
        <v>27</v>
      </c>
      <c r="C7" s="143">
        <v>78.5</v>
      </c>
    </row>
    <row r="8" spans="1:3" ht="15" customHeight="1">
      <c r="A8" s="153">
        <v>126.8</v>
      </c>
      <c r="B8" s="154">
        <v>1910</v>
      </c>
      <c r="C8" s="155">
        <v>99</v>
      </c>
    </row>
    <row r="9" spans="1:3" ht="15" customHeight="1">
      <c r="A9" s="153">
        <v>117.9</v>
      </c>
      <c r="B9" s="154">
        <v>1920</v>
      </c>
      <c r="C9" s="156">
        <v>111.6</v>
      </c>
    </row>
    <row r="10" spans="1:3" ht="15" customHeight="1">
      <c r="A10" s="157">
        <v>89.2</v>
      </c>
      <c r="B10" s="152" t="s">
        <v>29</v>
      </c>
      <c r="C10" s="143">
        <v>87.6</v>
      </c>
    </row>
    <row r="11" spans="1:3" ht="15" customHeight="1">
      <c r="A11" s="158">
        <v>79.9</v>
      </c>
      <c r="B11" s="154">
        <v>1940</v>
      </c>
      <c r="C11" s="155">
        <v>78.9</v>
      </c>
    </row>
    <row r="12" spans="1:3" ht="15" customHeight="1">
      <c r="A12" s="153">
        <v>106.2</v>
      </c>
      <c r="B12" s="154">
        <v>1950</v>
      </c>
      <c r="C12" s="156">
        <v>110.5</v>
      </c>
    </row>
    <row r="13" spans="1:3" ht="15" customHeight="1">
      <c r="A13" s="151">
        <v>118</v>
      </c>
      <c r="B13" s="152" t="s">
        <v>31</v>
      </c>
      <c r="C13" s="159">
        <v>123.1</v>
      </c>
    </row>
    <row r="14" spans="1:3" ht="15" customHeight="1">
      <c r="A14" s="157">
        <v>87.9</v>
      </c>
      <c r="B14" s="152" t="s">
        <v>33</v>
      </c>
      <c r="C14" s="143">
        <v>91.7</v>
      </c>
    </row>
    <row r="15" spans="1:3" ht="15" customHeight="1">
      <c r="A15" s="157">
        <v>68.4</v>
      </c>
      <c r="B15" s="152" t="s">
        <v>35</v>
      </c>
      <c r="C15" s="143">
        <v>66.2</v>
      </c>
    </row>
    <row r="16" spans="1:3" ht="15" customHeight="1">
      <c r="A16" s="157">
        <v>70.9</v>
      </c>
      <c r="B16" s="152" t="s">
        <v>37</v>
      </c>
      <c r="C16" s="143">
        <v>69.06041207068452</v>
      </c>
    </row>
    <row r="17" spans="1:6" ht="15" customHeight="1">
      <c r="A17" s="157">
        <v>69.6</v>
      </c>
      <c r="B17" s="152" t="s">
        <v>39</v>
      </c>
      <c r="C17" s="143">
        <v>67.01534720403998</v>
      </c>
      <c r="F17" s="22"/>
    </row>
    <row r="18" spans="1:3" ht="15" customHeight="1">
      <c r="A18" s="157">
        <v>68.9</v>
      </c>
      <c r="B18" s="152" t="s">
        <v>41</v>
      </c>
      <c r="C18" s="143">
        <v>64.60067166696386</v>
      </c>
    </row>
    <row r="19" spans="1:3" ht="15" customHeight="1">
      <c r="A19" s="157">
        <v>67.6</v>
      </c>
      <c r="B19" s="152" t="s">
        <v>42</v>
      </c>
      <c r="C19" s="143">
        <v>62.86880124476263</v>
      </c>
    </row>
    <row r="20" spans="1:3" ht="15" customHeight="1">
      <c r="A20" s="160">
        <v>66.7</v>
      </c>
      <c r="B20" s="152">
        <v>1994</v>
      </c>
      <c r="C20" s="143">
        <v>62.21073681749685</v>
      </c>
    </row>
    <row r="21" spans="1:4" ht="15" customHeight="1">
      <c r="A21" s="160">
        <v>65.6</v>
      </c>
      <c r="B21" s="152">
        <v>1995</v>
      </c>
      <c r="C21" s="143">
        <v>60.44209507729095</v>
      </c>
      <c r="D21" s="18"/>
    </row>
    <row r="22" spans="1:4" ht="15" customHeight="1">
      <c r="A22" s="160">
        <v>65.3</v>
      </c>
      <c r="B22" s="152">
        <v>1996</v>
      </c>
      <c r="C22" s="143">
        <v>59.921786980838036</v>
      </c>
      <c r="D22" s="18"/>
    </row>
    <row r="23" spans="1:3" ht="15" customHeight="1">
      <c r="A23" s="157">
        <v>65</v>
      </c>
      <c r="B23" s="152">
        <v>1997</v>
      </c>
      <c r="C23" s="143">
        <v>60.238502050515024</v>
      </c>
    </row>
    <row r="24" spans="1:3" ht="15" customHeight="1">
      <c r="A24" s="157">
        <v>65.6</v>
      </c>
      <c r="B24" s="152">
        <v>1998</v>
      </c>
      <c r="C24" s="143">
        <v>60.582585356809844</v>
      </c>
    </row>
    <row r="25" spans="1:3" ht="15" customHeight="1">
      <c r="A25" s="157">
        <v>65.9</v>
      </c>
      <c r="B25" s="152">
        <v>1999</v>
      </c>
      <c r="C25" s="157">
        <v>60.76804313866585</v>
      </c>
    </row>
    <row r="26" spans="1:3" ht="15" customHeight="1">
      <c r="A26" s="157">
        <v>67.5</v>
      </c>
      <c r="B26" s="62">
        <v>2000</v>
      </c>
      <c r="C26" s="157">
        <v>63.00070202475795</v>
      </c>
    </row>
    <row r="27" spans="1:3" ht="15" customHeight="1">
      <c r="A27" s="157">
        <v>66.9</v>
      </c>
      <c r="B27" s="62">
        <v>2001</v>
      </c>
      <c r="C27" s="157">
        <v>61.9440022909337</v>
      </c>
    </row>
    <row r="28" spans="1:3" ht="15" customHeight="1">
      <c r="A28" s="157">
        <v>64.8</v>
      </c>
      <c r="B28" s="62">
        <v>2002</v>
      </c>
      <c r="C28" s="157">
        <v>60.52093102367091</v>
      </c>
    </row>
    <row r="29" spans="1:3" ht="15" customHeight="1">
      <c r="A29" s="157">
        <v>66.1</v>
      </c>
      <c r="B29" s="62">
        <v>2003</v>
      </c>
      <c r="C29" s="157">
        <v>61.564012929148454</v>
      </c>
    </row>
    <row r="30" spans="1:3" ht="15" customHeight="1">
      <c r="A30" s="157">
        <v>66.3</v>
      </c>
      <c r="B30" s="62">
        <v>2004</v>
      </c>
      <c r="C30" s="157">
        <v>61.41525442989068</v>
      </c>
    </row>
    <row r="31" spans="1:3" ht="15" customHeight="1">
      <c r="A31" s="157">
        <v>66.7</v>
      </c>
      <c r="B31" s="62">
        <v>2005</v>
      </c>
      <c r="C31" s="157">
        <v>60.890131031390524</v>
      </c>
    </row>
    <row r="32" spans="1:3" ht="15" customHeight="1">
      <c r="A32" s="187"/>
      <c r="B32" s="187"/>
      <c r="C32" s="187"/>
    </row>
    <row r="33" spans="1:3" ht="24.75" customHeight="1">
      <c r="A33" s="210" t="s">
        <v>243</v>
      </c>
      <c r="B33" s="211"/>
      <c r="C33" s="211"/>
    </row>
    <row r="34" spans="1:3" ht="42" customHeight="1">
      <c r="A34" s="210" t="s">
        <v>300</v>
      </c>
      <c r="B34" s="211"/>
      <c r="C34" s="211"/>
    </row>
    <row r="35" ht="12.75">
      <c r="A35" s="24"/>
    </row>
    <row r="36" ht="12.75">
      <c r="A36" s="16"/>
    </row>
    <row r="41" ht="12.75">
      <c r="A41" s="19"/>
    </row>
    <row r="42" ht="12.75">
      <c r="A42" s="19"/>
    </row>
    <row r="43" ht="12.75">
      <c r="A43" s="19"/>
    </row>
    <row r="44" ht="12.75">
      <c r="A44" s="19"/>
    </row>
    <row r="47" ht="12.75">
      <c r="A47" s="20"/>
    </row>
    <row r="48" ht="12.75">
      <c r="A48" s="20"/>
    </row>
    <row r="49" ht="12.75">
      <c r="A49" s="20"/>
    </row>
    <row r="50" ht="12.75">
      <c r="A50" s="20"/>
    </row>
  </sheetData>
  <mergeCells count="3">
    <mergeCell ref="A33:C33"/>
    <mergeCell ref="A34:C34"/>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9.33203125" defaultRowHeight="12.75"/>
  <cols>
    <col min="1" max="1" width="21.33203125" style="1" customWidth="1"/>
    <col min="2" max="2" width="17.16015625" style="1" customWidth="1"/>
    <col min="3" max="3" width="21" style="1" customWidth="1"/>
    <col min="4" max="16384" width="9.33203125" style="1" customWidth="1"/>
  </cols>
  <sheetData>
    <row r="2" spans="1:3" ht="15">
      <c r="A2" s="28" t="s">
        <v>103</v>
      </c>
      <c r="B2" s="29"/>
      <c r="C2" s="29"/>
    </row>
    <row r="3" spans="1:3" ht="15.75">
      <c r="A3" s="30" t="s">
        <v>104</v>
      </c>
      <c r="B3" s="29"/>
      <c r="C3" s="29"/>
    </row>
    <row r="4" spans="1:3" ht="15">
      <c r="A4" s="28" t="s">
        <v>296</v>
      </c>
      <c r="B4" s="29"/>
      <c r="C4" s="29"/>
    </row>
    <row r="5" spans="1:3" ht="15">
      <c r="A5" s="212" t="s">
        <v>25</v>
      </c>
      <c r="B5" s="56" t="s">
        <v>105</v>
      </c>
      <c r="C5" s="57"/>
    </row>
    <row r="6" spans="1:3" ht="15">
      <c r="A6" s="213"/>
      <c r="B6" s="61" t="s">
        <v>49</v>
      </c>
      <c r="C6" s="61" t="s">
        <v>50</v>
      </c>
    </row>
    <row r="7" spans="1:3" ht="19.5" customHeight="1">
      <c r="A7" s="62">
        <v>1970</v>
      </c>
      <c r="B7" s="143">
        <v>87.9</v>
      </c>
      <c r="C7" s="143">
        <v>123.5</v>
      </c>
    </row>
    <row r="8" spans="1:3" ht="19.5" customHeight="1">
      <c r="A8" s="62">
        <v>1975</v>
      </c>
      <c r="B8" s="143">
        <v>62.6</v>
      </c>
      <c r="C8" s="143">
        <v>89.5</v>
      </c>
    </row>
    <row r="9" spans="1:3" ht="19.5" customHeight="1">
      <c r="A9" s="62">
        <v>1980</v>
      </c>
      <c r="B9" s="143">
        <v>64.3</v>
      </c>
      <c r="C9" s="143">
        <v>77.9</v>
      </c>
    </row>
    <row r="10" spans="1:3" ht="19.5" customHeight="1">
      <c r="A10" s="62">
        <v>1985</v>
      </c>
      <c r="B10" s="143">
        <v>62.4</v>
      </c>
      <c r="C10" s="143">
        <v>68.5</v>
      </c>
    </row>
    <row r="11" spans="1:3" ht="19.5" customHeight="1">
      <c r="A11" s="62">
        <v>1990</v>
      </c>
      <c r="B11" s="144">
        <v>64.60045074912581</v>
      </c>
      <c r="C11" s="145">
        <v>92.98563251956547</v>
      </c>
    </row>
    <row r="12" spans="1:3" ht="19.5" customHeight="1">
      <c r="A12" s="62">
        <v>1991</v>
      </c>
      <c r="B12" s="144">
        <v>62.53089618934762</v>
      </c>
      <c r="C12" s="145">
        <v>91.24438093364728</v>
      </c>
    </row>
    <row r="13" spans="1:3" ht="19.5" customHeight="1">
      <c r="A13" s="62">
        <v>1992</v>
      </c>
      <c r="B13" s="144">
        <v>60.830554448853064</v>
      </c>
      <c r="C13" s="145">
        <v>85.49107786329961</v>
      </c>
    </row>
    <row r="14" spans="1:3" ht="19.5" customHeight="1">
      <c r="A14" s="62">
        <v>1993</v>
      </c>
      <c r="B14" s="144">
        <v>59.39526259056312</v>
      </c>
      <c r="C14" s="145">
        <v>81.26893345492938</v>
      </c>
    </row>
    <row r="15" spans="1:3" ht="19.5" customHeight="1">
      <c r="A15" s="62">
        <v>1994</v>
      </c>
      <c r="B15" s="144">
        <v>58.75452161990178</v>
      </c>
      <c r="C15" s="145">
        <v>77.96787478696713</v>
      </c>
    </row>
    <row r="16" spans="1:3" ht="19.5" customHeight="1">
      <c r="A16" s="62">
        <v>1995</v>
      </c>
      <c r="B16" s="144">
        <v>57.85439623397414</v>
      </c>
      <c r="C16" s="145">
        <v>71.38272878345082</v>
      </c>
    </row>
    <row r="17" spans="1:3" ht="19.5" customHeight="1">
      <c r="A17" s="62">
        <v>1996</v>
      </c>
      <c r="B17" s="144">
        <v>57.61111699852461</v>
      </c>
      <c r="C17" s="145">
        <v>68.90954995391336</v>
      </c>
    </row>
    <row r="18" spans="1:3" ht="19.5" customHeight="1">
      <c r="A18" s="62">
        <v>1997</v>
      </c>
      <c r="B18" s="144">
        <v>57.87405199403067</v>
      </c>
      <c r="C18" s="145">
        <v>69.39394634521202</v>
      </c>
    </row>
    <row r="19" spans="1:3" ht="19.5" customHeight="1">
      <c r="A19" s="62">
        <v>1998</v>
      </c>
      <c r="B19" s="144">
        <v>58.330130087821615</v>
      </c>
      <c r="C19" s="145">
        <v>69.58446170537906</v>
      </c>
    </row>
    <row r="20" spans="1:3" ht="19.5" customHeight="1">
      <c r="A20" s="62">
        <v>1999</v>
      </c>
      <c r="B20" s="144">
        <v>58.30565256765722</v>
      </c>
      <c r="C20" s="145">
        <v>68.85322570866857</v>
      </c>
    </row>
    <row r="21" spans="1:3" ht="19.5" customHeight="1">
      <c r="A21" s="62">
        <v>2000</v>
      </c>
      <c r="B21" s="144">
        <v>61.02551004301896</v>
      </c>
      <c r="C21" s="145">
        <v>69.56639864040741</v>
      </c>
    </row>
    <row r="22" spans="1:3" ht="19.5" customHeight="1">
      <c r="A22" s="62">
        <v>2001</v>
      </c>
      <c r="B22" s="144">
        <v>60.33712659946309</v>
      </c>
      <c r="C22" s="145">
        <v>68.30207109881037</v>
      </c>
    </row>
    <row r="23" spans="1:3" ht="19.5" customHeight="1">
      <c r="A23" s="62">
        <v>2002</v>
      </c>
      <c r="B23" s="144">
        <v>59.125525729620776</v>
      </c>
      <c r="C23" s="145">
        <v>64.9578538915442</v>
      </c>
    </row>
    <row r="24" spans="1:3" ht="19.5" customHeight="1">
      <c r="A24" s="62">
        <v>2003</v>
      </c>
      <c r="B24" s="144">
        <v>59.989052963921765</v>
      </c>
      <c r="C24" s="145">
        <v>65.62684190616945</v>
      </c>
    </row>
    <row r="25" spans="1:3" ht="19.5" customHeight="1">
      <c r="A25" s="62">
        <v>2004</v>
      </c>
      <c r="B25" s="144">
        <v>59.78836951757053</v>
      </c>
      <c r="C25" s="145">
        <v>65.28303639868993</v>
      </c>
    </row>
    <row r="26" spans="1:3" ht="19.5" customHeight="1">
      <c r="A26" s="62">
        <v>2005</v>
      </c>
      <c r="B26" s="144">
        <v>59.472079317706445</v>
      </c>
      <c r="C26" s="145">
        <v>64.72815045062254</v>
      </c>
    </row>
    <row r="27" spans="1:3" ht="19.5" customHeight="1">
      <c r="A27" s="62"/>
      <c r="B27" s="144"/>
      <c r="C27" s="145"/>
    </row>
    <row r="28" spans="1:3" ht="60" customHeight="1">
      <c r="A28" s="142" t="s">
        <v>297</v>
      </c>
      <c r="B28" s="146">
        <v>-32.341206692029075</v>
      </c>
      <c r="C28" s="147">
        <v>-47.58854214524491</v>
      </c>
    </row>
    <row r="29" spans="1:3" ht="24.75" customHeight="1">
      <c r="A29" s="210" t="s">
        <v>226</v>
      </c>
      <c r="B29" s="211"/>
      <c r="C29" s="211"/>
    </row>
    <row r="30" spans="1:3" ht="22.5" customHeight="1">
      <c r="A30" s="210" t="s">
        <v>298</v>
      </c>
      <c r="B30" s="211"/>
      <c r="C30" s="211"/>
    </row>
    <row r="31" ht="12.75">
      <c r="A31" s="24"/>
    </row>
    <row r="33" ht="12.75">
      <c r="A33" s="16"/>
    </row>
  </sheetData>
  <mergeCells count="3">
    <mergeCell ref="A29:C29"/>
    <mergeCell ref="A30:C30"/>
    <mergeCell ref="A5:A6"/>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33203125" defaultRowHeight="12.75"/>
  <cols>
    <col min="1" max="1" width="13.16015625" style="1" customWidth="1"/>
    <col min="2" max="2" width="10.66015625" style="1" bestFit="1" customWidth="1"/>
    <col min="3" max="3" width="8.5" style="1" customWidth="1"/>
    <col min="4" max="4" width="10.66015625" style="1" bestFit="1" customWidth="1"/>
    <col min="5" max="5" width="8" style="1" customWidth="1"/>
    <col min="6" max="6" width="10.66015625" style="1" bestFit="1" customWidth="1"/>
    <col min="7" max="7" width="8.5" style="1" customWidth="1"/>
    <col min="8" max="16384" width="9.33203125" style="1" customWidth="1"/>
  </cols>
  <sheetData>
    <row r="2" spans="1:7" ht="15">
      <c r="A2" s="28" t="s">
        <v>107</v>
      </c>
      <c r="B2" s="29"/>
      <c r="C2" s="29"/>
      <c r="D2" s="29"/>
      <c r="E2" s="29"/>
      <c r="F2" s="29"/>
      <c r="G2" s="29"/>
    </row>
    <row r="3" spans="1:7" ht="78" customHeight="1">
      <c r="A3" s="223" t="s">
        <v>248</v>
      </c>
      <c r="B3" s="224"/>
      <c r="C3" s="224"/>
      <c r="D3" s="224"/>
      <c r="E3" s="224"/>
      <c r="F3" s="224"/>
      <c r="G3" s="224"/>
    </row>
    <row r="4" spans="1:7" ht="15">
      <c r="A4" s="28" t="s">
        <v>294</v>
      </c>
      <c r="B4" s="29"/>
      <c r="C4" s="29"/>
      <c r="D4" s="29"/>
      <c r="E4" s="29"/>
      <c r="F4" s="29"/>
      <c r="G4" s="29"/>
    </row>
    <row r="5" spans="1:7" ht="32.25" customHeight="1">
      <c r="A5" s="214" t="s">
        <v>246</v>
      </c>
      <c r="B5" s="229" t="s">
        <v>88</v>
      </c>
      <c r="C5" s="230"/>
      <c r="D5" s="219" t="s">
        <v>108</v>
      </c>
      <c r="E5" s="228"/>
      <c r="F5" s="139" t="s">
        <v>247</v>
      </c>
      <c r="G5" s="140"/>
    </row>
    <row r="6" spans="1:7" ht="15">
      <c r="A6" s="226"/>
      <c r="B6" s="33" t="s">
        <v>23</v>
      </c>
      <c r="C6" s="141" t="s">
        <v>56</v>
      </c>
      <c r="D6" s="34" t="s">
        <v>23</v>
      </c>
      <c r="E6" s="141" t="s">
        <v>56</v>
      </c>
      <c r="F6" s="34" t="s">
        <v>23</v>
      </c>
      <c r="G6" s="141" t="s">
        <v>56</v>
      </c>
    </row>
    <row r="7" spans="1:7" ht="19.5" customHeight="1">
      <c r="A7" s="66" t="s">
        <v>109</v>
      </c>
      <c r="B7" s="36">
        <v>81520</v>
      </c>
      <c r="C7" s="37">
        <v>100</v>
      </c>
      <c r="D7" s="36">
        <v>64788</v>
      </c>
      <c r="E7" s="37">
        <v>100</v>
      </c>
      <c r="F7" s="36">
        <v>16732</v>
      </c>
      <c r="G7" s="37">
        <v>100</v>
      </c>
    </row>
    <row r="8" spans="1:7" ht="19.5" customHeight="1">
      <c r="A8" s="62" t="s">
        <v>110</v>
      </c>
      <c r="B8" s="39">
        <v>3660</v>
      </c>
      <c r="C8" s="40">
        <v>4.4896957801766435</v>
      </c>
      <c r="D8" s="39">
        <v>1097</v>
      </c>
      <c r="E8" s="40">
        <v>1.6932147928628758</v>
      </c>
      <c r="F8" s="39">
        <v>2563</v>
      </c>
      <c r="G8" s="40">
        <v>15.317953621802536</v>
      </c>
    </row>
    <row r="9" spans="1:7" ht="19.5" customHeight="1">
      <c r="A9" s="62" t="s">
        <v>111</v>
      </c>
      <c r="B9" s="39">
        <v>24535</v>
      </c>
      <c r="C9" s="40">
        <v>30.09690873405299</v>
      </c>
      <c r="D9" s="39">
        <v>17460</v>
      </c>
      <c r="E9" s="40">
        <v>26.949435080570478</v>
      </c>
      <c r="F9" s="39">
        <v>7075</v>
      </c>
      <c r="G9" s="40">
        <v>42.28424575663399</v>
      </c>
    </row>
    <row r="10" spans="1:7" ht="19.5" customHeight="1">
      <c r="A10" s="62" t="s">
        <v>112</v>
      </c>
      <c r="B10" s="39">
        <v>19028</v>
      </c>
      <c r="C10" s="40">
        <v>23.341511285574093</v>
      </c>
      <c r="D10" s="39">
        <v>16579</v>
      </c>
      <c r="E10" s="40">
        <v>25.589615360869296</v>
      </c>
      <c r="F10" s="39">
        <v>2449</v>
      </c>
      <c r="G10" s="40">
        <v>14.636624432225675</v>
      </c>
    </row>
    <row r="11" spans="1:7" ht="19.5" customHeight="1">
      <c r="A11" s="62" t="s">
        <v>113</v>
      </c>
      <c r="B11" s="39">
        <v>18334</v>
      </c>
      <c r="C11" s="40">
        <v>22.49018645731109</v>
      </c>
      <c r="D11" s="39">
        <v>16269</v>
      </c>
      <c r="E11" s="40">
        <v>25.1111316910539</v>
      </c>
      <c r="F11" s="39">
        <v>2065</v>
      </c>
      <c r="G11" s="40">
        <v>12.341620846282572</v>
      </c>
    </row>
    <row r="12" spans="1:7" ht="19.5" customHeight="1">
      <c r="A12" s="62" t="s">
        <v>114</v>
      </c>
      <c r="B12" s="39">
        <v>15963</v>
      </c>
      <c r="C12" s="40">
        <v>19.581697742885183</v>
      </c>
      <c r="D12" s="39">
        <v>13383</v>
      </c>
      <c r="E12" s="40">
        <v>20.656603074643453</v>
      </c>
      <c r="F12" s="39">
        <v>2580</v>
      </c>
      <c r="G12" s="40">
        <v>15.419555343055224</v>
      </c>
    </row>
    <row r="13" spans="1:12" ht="46.5" customHeight="1">
      <c r="A13" s="142" t="s">
        <v>244</v>
      </c>
      <c r="B13" s="231" t="s">
        <v>303</v>
      </c>
      <c r="C13" s="232"/>
      <c r="D13" s="231" t="s">
        <v>289</v>
      </c>
      <c r="E13" s="232"/>
      <c r="F13" s="231" t="s">
        <v>304</v>
      </c>
      <c r="G13" s="232"/>
      <c r="I13" s="225"/>
      <c r="J13" s="225"/>
      <c r="K13" s="225"/>
      <c r="L13" s="225"/>
    </row>
    <row r="14" spans="1:12" ht="68.25" customHeight="1">
      <c r="A14" s="227" t="s">
        <v>227</v>
      </c>
      <c r="B14" s="211"/>
      <c r="C14" s="211"/>
      <c r="D14" s="211"/>
      <c r="E14" s="211"/>
      <c r="F14" s="211"/>
      <c r="G14" s="211"/>
      <c r="I14" s="218"/>
      <c r="J14" s="218"/>
      <c r="K14" s="218"/>
      <c r="L14" s="218"/>
    </row>
    <row r="15" spans="1:7" ht="24" customHeight="1">
      <c r="A15" s="210" t="s">
        <v>295</v>
      </c>
      <c r="B15" s="211"/>
      <c r="C15" s="211"/>
      <c r="D15" s="211"/>
      <c r="E15" s="211"/>
      <c r="F15" s="211"/>
      <c r="G15" s="211"/>
    </row>
    <row r="16" ht="12.75">
      <c r="A16" s="24"/>
    </row>
  </sheetData>
  <mergeCells count="11">
    <mergeCell ref="A15:G15"/>
    <mergeCell ref="F13:G13"/>
    <mergeCell ref="D13:E13"/>
    <mergeCell ref="B13:C13"/>
    <mergeCell ref="I13:L13"/>
    <mergeCell ref="I14:L14"/>
    <mergeCell ref="A5:A6"/>
    <mergeCell ref="A3:G3"/>
    <mergeCell ref="A14:G14"/>
    <mergeCell ref="D5:E5"/>
    <mergeCell ref="B5:C5"/>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A1" sqref="A1"/>
    </sheetView>
  </sheetViews>
  <sheetFormatPr defaultColWidth="9.33203125" defaultRowHeight="12.75"/>
  <cols>
    <col min="1" max="1" width="12.66015625" style="1" customWidth="1"/>
    <col min="2" max="2" width="11.16015625" style="1" bestFit="1" customWidth="1"/>
    <col min="3" max="3" width="7.16015625" style="1" customWidth="1"/>
    <col min="4" max="4" width="10.66015625" style="1" bestFit="1" customWidth="1"/>
    <col min="5" max="5" width="6.66015625" style="1" customWidth="1"/>
    <col min="6" max="6" width="10.66015625" style="1" bestFit="1" customWidth="1"/>
    <col min="7" max="7" width="6.66015625" style="1" customWidth="1"/>
    <col min="8" max="8" width="10.66015625" style="1" bestFit="1" customWidth="1"/>
    <col min="9" max="9" width="6.33203125" style="1" customWidth="1"/>
    <col min="10" max="10" width="10.66015625" style="1" bestFit="1" customWidth="1"/>
    <col min="11" max="11" width="8" style="1" customWidth="1"/>
    <col min="12" max="12" width="10.66015625" style="1" bestFit="1" customWidth="1"/>
    <col min="13" max="13" width="7.66015625" style="1" customWidth="1"/>
    <col min="14" max="14" width="10.66015625" style="1" bestFit="1" customWidth="1"/>
    <col min="15" max="15" width="6.5" style="1" customWidth="1"/>
    <col min="16" max="16" width="10.66015625" style="1" bestFit="1" customWidth="1"/>
    <col min="17" max="17" width="7.33203125" style="1" customWidth="1"/>
    <col min="18" max="16384" width="9.33203125" style="1" customWidth="1"/>
  </cols>
  <sheetData>
    <row r="2" spans="1:17" ht="15">
      <c r="A2" s="29" t="s">
        <v>115</v>
      </c>
      <c r="B2" s="29"/>
      <c r="C2" s="29"/>
      <c r="D2" s="29"/>
      <c r="E2" s="29"/>
      <c r="F2" s="29"/>
      <c r="G2" s="29"/>
      <c r="H2" s="29"/>
      <c r="I2" s="29"/>
      <c r="J2" s="29"/>
      <c r="K2" s="29"/>
      <c r="L2" s="29"/>
      <c r="M2" s="29"/>
      <c r="N2" s="29"/>
      <c r="O2" s="29"/>
      <c r="P2" s="29"/>
      <c r="Q2" s="29"/>
    </row>
    <row r="3" spans="1:17" ht="18.75">
      <c r="A3" s="70" t="s">
        <v>278</v>
      </c>
      <c r="B3" s="29"/>
      <c r="C3" s="29"/>
      <c r="D3" s="29"/>
      <c r="E3" s="29"/>
      <c r="F3" s="29"/>
      <c r="G3" s="29"/>
      <c r="H3" s="29"/>
      <c r="I3" s="29"/>
      <c r="J3" s="29"/>
      <c r="K3" s="29"/>
      <c r="L3" s="29"/>
      <c r="M3" s="29"/>
      <c r="N3" s="29"/>
      <c r="O3" s="29"/>
      <c r="P3" s="29"/>
      <c r="Q3" s="29"/>
    </row>
    <row r="4" spans="1:17" ht="15.75">
      <c r="A4" s="70" t="s">
        <v>116</v>
      </c>
      <c r="B4" s="29"/>
      <c r="C4" s="29"/>
      <c r="D4" s="29"/>
      <c r="E4" s="29"/>
      <c r="F4" s="29"/>
      <c r="G4" s="29"/>
      <c r="H4" s="29"/>
      <c r="I4" s="29"/>
      <c r="J4" s="29"/>
      <c r="K4" s="29"/>
      <c r="L4" s="29"/>
      <c r="M4" s="29"/>
      <c r="N4" s="29"/>
      <c r="O4" s="29"/>
      <c r="P4" s="29"/>
      <c r="Q4" s="29"/>
    </row>
    <row r="5" spans="1:17" ht="15">
      <c r="A5" s="29" t="s">
        <v>294</v>
      </c>
      <c r="B5" s="29"/>
      <c r="C5" s="29"/>
      <c r="D5" s="29"/>
      <c r="E5" s="29"/>
      <c r="F5" s="29"/>
      <c r="G5" s="29"/>
      <c r="H5" s="29"/>
      <c r="I5" s="29"/>
      <c r="J5" s="29"/>
      <c r="K5" s="29"/>
      <c r="L5" s="29"/>
      <c r="M5" s="29"/>
      <c r="N5" s="29"/>
      <c r="O5" s="29"/>
      <c r="P5" s="29"/>
      <c r="Q5" s="29"/>
    </row>
    <row r="6" spans="1:17" ht="15">
      <c r="A6" s="234" t="s">
        <v>245</v>
      </c>
      <c r="B6" s="53" t="s">
        <v>45</v>
      </c>
      <c r="C6" s="53"/>
      <c r="D6" s="53"/>
      <c r="E6" s="53"/>
      <c r="F6" s="53"/>
      <c r="G6" s="53"/>
      <c r="H6" s="53"/>
      <c r="I6" s="53"/>
      <c r="J6" s="53"/>
      <c r="K6" s="54"/>
      <c r="L6" s="53"/>
      <c r="M6" s="55"/>
      <c r="N6" s="53" t="s">
        <v>46</v>
      </c>
      <c r="O6" s="53"/>
      <c r="P6" s="53"/>
      <c r="Q6" s="55"/>
    </row>
    <row r="7" spans="1:17" ht="15">
      <c r="A7" s="235"/>
      <c r="B7" s="127" t="s">
        <v>48</v>
      </c>
      <c r="C7" s="57"/>
      <c r="D7" s="59" t="s">
        <v>49</v>
      </c>
      <c r="E7" s="57"/>
      <c r="F7" s="59" t="s">
        <v>50</v>
      </c>
      <c r="G7" s="57"/>
      <c r="H7" s="59" t="s">
        <v>51</v>
      </c>
      <c r="I7" s="57"/>
      <c r="J7" s="59" t="s">
        <v>117</v>
      </c>
      <c r="K7" s="57"/>
      <c r="L7" s="59" t="s">
        <v>57</v>
      </c>
      <c r="M7" s="57"/>
      <c r="N7" s="59" t="s">
        <v>54</v>
      </c>
      <c r="O7" s="57"/>
      <c r="P7" s="59" t="s">
        <v>55</v>
      </c>
      <c r="Q7" s="57"/>
    </row>
    <row r="8" spans="1:17" ht="15">
      <c r="A8" s="236"/>
      <c r="B8" s="129" t="s">
        <v>23</v>
      </c>
      <c r="C8" s="135" t="s">
        <v>56</v>
      </c>
      <c r="D8" s="129" t="s">
        <v>23</v>
      </c>
      <c r="E8" s="135" t="s">
        <v>56</v>
      </c>
      <c r="F8" s="129" t="s">
        <v>23</v>
      </c>
      <c r="G8" s="135" t="s">
        <v>56</v>
      </c>
      <c r="H8" s="129" t="s">
        <v>23</v>
      </c>
      <c r="I8" s="135" t="s">
        <v>56</v>
      </c>
      <c r="J8" s="129" t="s">
        <v>23</v>
      </c>
      <c r="K8" s="136" t="s">
        <v>56</v>
      </c>
      <c r="L8" s="129" t="s">
        <v>23</v>
      </c>
      <c r="M8" s="136" t="s">
        <v>56</v>
      </c>
      <c r="N8" s="129" t="s">
        <v>23</v>
      </c>
      <c r="O8" s="135" t="s">
        <v>56</v>
      </c>
      <c r="P8" s="129" t="s">
        <v>23</v>
      </c>
      <c r="Q8" s="135" t="s">
        <v>56</v>
      </c>
    </row>
    <row r="9" spans="1:17" ht="19.5" customHeight="1">
      <c r="A9" s="130" t="s">
        <v>118</v>
      </c>
      <c r="B9" s="45">
        <v>70</v>
      </c>
      <c r="C9" s="90">
        <v>35</v>
      </c>
      <c r="D9" s="45">
        <v>24</v>
      </c>
      <c r="E9" s="90">
        <v>42.857142857142854</v>
      </c>
      <c r="F9" s="45">
        <v>43</v>
      </c>
      <c r="G9" s="90">
        <v>31.15942028985507</v>
      </c>
      <c r="H9" s="43">
        <v>1</v>
      </c>
      <c r="I9" s="201" t="s">
        <v>98</v>
      </c>
      <c r="J9" s="43">
        <v>2</v>
      </c>
      <c r="K9" s="201" t="s">
        <v>98</v>
      </c>
      <c r="L9" s="43" t="s">
        <v>26</v>
      </c>
      <c r="M9" s="201" t="s">
        <v>26</v>
      </c>
      <c r="N9" s="43" t="s">
        <v>26</v>
      </c>
      <c r="O9" s="201" t="s">
        <v>26</v>
      </c>
      <c r="P9" s="45">
        <v>7</v>
      </c>
      <c r="Q9" s="90">
        <v>46.666666666666664</v>
      </c>
    </row>
    <row r="10" spans="1:17" ht="19.5" customHeight="1">
      <c r="A10" s="130" t="s">
        <v>60</v>
      </c>
      <c r="B10" s="45">
        <v>8156</v>
      </c>
      <c r="C10" s="90">
        <v>69.15380702051891</v>
      </c>
      <c r="D10" s="45">
        <v>5587</v>
      </c>
      <c r="E10" s="90">
        <v>74.93293991416309</v>
      </c>
      <c r="F10" s="45">
        <v>2352</v>
      </c>
      <c r="G10" s="90">
        <v>58.62412761714856</v>
      </c>
      <c r="H10" s="45">
        <v>79</v>
      </c>
      <c r="I10" s="90">
        <v>77.45098039215686</v>
      </c>
      <c r="J10" s="45">
        <v>87</v>
      </c>
      <c r="K10" s="91">
        <v>72.5</v>
      </c>
      <c r="L10" s="137">
        <v>24</v>
      </c>
      <c r="M10" s="90">
        <v>57.14285714285714</v>
      </c>
      <c r="N10" s="45">
        <v>121</v>
      </c>
      <c r="O10" s="90">
        <v>67.22222222222223</v>
      </c>
      <c r="P10" s="45">
        <v>784</v>
      </c>
      <c r="Q10" s="90">
        <v>67.82006920415225</v>
      </c>
    </row>
    <row r="11" spans="1:17" ht="19.5" customHeight="1">
      <c r="A11" s="130" t="s">
        <v>61</v>
      </c>
      <c r="B11" s="45">
        <v>24166</v>
      </c>
      <c r="C11" s="90">
        <v>77.92970009674298</v>
      </c>
      <c r="D11" s="45">
        <v>18744</v>
      </c>
      <c r="E11" s="90">
        <v>81.5559326458687</v>
      </c>
      <c r="F11" s="45">
        <v>4692</v>
      </c>
      <c r="G11" s="90">
        <v>66.83760683760683</v>
      </c>
      <c r="H11" s="45">
        <v>168</v>
      </c>
      <c r="I11" s="90">
        <v>78.13953488372093</v>
      </c>
      <c r="J11" s="45">
        <v>407</v>
      </c>
      <c r="K11" s="91">
        <v>75.23105360443623</v>
      </c>
      <c r="L11" s="137">
        <v>88</v>
      </c>
      <c r="M11" s="90">
        <v>77.87610619469027</v>
      </c>
      <c r="N11" s="45">
        <v>738</v>
      </c>
      <c r="O11" s="90">
        <v>80.47982551799345</v>
      </c>
      <c r="P11" s="45">
        <v>1802</v>
      </c>
      <c r="Q11" s="90">
        <v>71.99360767079504</v>
      </c>
    </row>
    <row r="12" spans="1:17" ht="19.5" customHeight="1">
      <c r="A12" s="130" t="s">
        <v>62</v>
      </c>
      <c r="B12" s="45">
        <v>31842</v>
      </c>
      <c r="C12" s="90">
        <v>86.27397854123767</v>
      </c>
      <c r="D12" s="45">
        <v>26344</v>
      </c>
      <c r="E12" s="90">
        <v>88.73917876511605</v>
      </c>
      <c r="F12" s="45">
        <v>3948</v>
      </c>
      <c r="G12" s="90">
        <v>73.79439252336448</v>
      </c>
      <c r="H12" s="45">
        <v>187</v>
      </c>
      <c r="I12" s="90">
        <v>84.61538461538461</v>
      </c>
      <c r="J12" s="45">
        <v>1195</v>
      </c>
      <c r="K12" s="91">
        <v>86.15717375630858</v>
      </c>
      <c r="L12" s="137">
        <v>89</v>
      </c>
      <c r="M12" s="90">
        <v>82.4074074074074</v>
      </c>
      <c r="N12" s="45">
        <v>994</v>
      </c>
      <c r="O12" s="90">
        <v>84.23728813559322</v>
      </c>
      <c r="P12" s="45">
        <v>1863</v>
      </c>
      <c r="Q12" s="90">
        <v>78.70722433460075</v>
      </c>
    </row>
    <row r="13" spans="1:17" ht="19.5" customHeight="1">
      <c r="A13" s="130" t="s">
        <v>63</v>
      </c>
      <c r="B13" s="45">
        <v>27000</v>
      </c>
      <c r="C13" s="90">
        <v>88.78074444298304</v>
      </c>
      <c r="D13" s="45">
        <v>22532</v>
      </c>
      <c r="E13" s="90">
        <v>90.97956876362755</v>
      </c>
      <c r="F13" s="45">
        <v>2843</v>
      </c>
      <c r="G13" s="90">
        <v>76.24027889514615</v>
      </c>
      <c r="H13" s="45">
        <v>98</v>
      </c>
      <c r="I13" s="90">
        <v>80.99173553719008</v>
      </c>
      <c r="J13" s="45">
        <v>1394</v>
      </c>
      <c r="K13" s="91">
        <v>87.50784682988073</v>
      </c>
      <c r="L13" s="137">
        <v>51</v>
      </c>
      <c r="M13" s="90">
        <v>83.60655737704919</v>
      </c>
      <c r="N13" s="45">
        <v>825</v>
      </c>
      <c r="O13" s="90">
        <v>84.87654320987654</v>
      </c>
      <c r="P13" s="45">
        <v>1289</v>
      </c>
      <c r="Q13" s="90">
        <v>82.31162196679438</v>
      </c>
    </row>
    <row r="14" spans="1:17" ht="19.5" customHeight="1">
      <c r="A14" s="130" t="s">
        <v>64</v>
      </c>
      <c r="B14" s="45">
        <v>12380</v>
      </c>
      <c r="C14" s="90">
        <v>88.0637359510599</v>
      </c>
      <c r="D14" s="45">
        <v>10476</v>
      </c>
      <c r="E14" s="90">
        <v>90.37267080745342</v>
      </c>
      <c r="F14" s="45">
        <v>1275</v>
      </c>
      <c r="G14" s="90">
        <v>74.95590828924162</v>
      </c>
      <c r="H14" s="45">
        <v>48</v>
      </c>
      <c r="I14" s="90">
        <v>78.68852459016394</v>
      </c>
      <c r="J14" s="45">
        <v>535</v>
      </c>
      <c r="K14" s="91">
        <v>85.4632587859425</v>
      </c>
      <c r="L14" s="137">
        <v>20</v>
      </c>
      <c r="M14" s="90">
        <v>90.9090909090909</v>
      </c>
      <c r="N14" s="45">
        <v>388</v>
      </c>
      <c r="O14" s="90">
        <v>85.46255506607929</v>
      </c>
      <c r="P14" s="45">
        <v>540</v>
      </c>
      <c r="Q14" s="90">
        <v>83.72093023255815</v>
      </c>
    </row>
    <row r="15" spans="1:17" ht="19.5" customHeight="1">
      <c r="A15" s="130" t="s">
        <v>119</v>
      </c>
      <c r="B15" s="45">
        <v>2473</v>
      </c>
      <c r="C15" s="90">
        <v>79.31366260423349</v>
      </c>
      <c r="D15" s="45">
        <v>2099</v>
      </c>
      <c r="E15" s="90">
        <v>81.70494355780458</v>
      </c>
      <c r="F15" s="45">
        <v>273</v>
      </c>
      <c r="G15" s="90">
        <v>66.42335766423358</v>
      </c>
      <c r="H15" s="45">
        <v>7</v>
      </c>
      <c r="I15" s="90">
        <v>70</v>
      </c>
      <c r="J15" s="45">
        <v>84</v>
      </c>
      <c r="K15" s="91">
        <v>77.06422018348624</v>
      </c>
      <c r="L15" s="137">
        <v>3</v>
      </c>
      <c r="M15" s="201" t="s">
        <v>98</v>
      </c>
      <c r="N15" s="45">
        <v>99</v>
      </c>
      <c r="O15" s="90">
        <v>76.74418604651163</v>
      </c>
      <c r="P15" s="45">
        <v>104</v>
      </c>
      <c r="Q15" s="90">
        <v>72.72727272727273</v>
      </c>
    </row>
    <row r="16" spans="1:17" ht="19.5" customHeight="1">
      <c r="A16" s="71" t="s">
        <v>88</v>
      </c>
      <c r="B16" s="131">
        <v>106238</v>
      </c>
      <c r="C16" s="132">
        <v>83.31215985194247</v>
      </c>
      <c r="D16" s="131">
        <v>85943</v>
      </c>
      <c r="E16" s="132">
        <v>86.70863726706821</v>
      </c>
      <c r="F16" s="131">
        <v>15432</v>
      </c>
      <c r="G16" s="132">
        <v>69.00067069081153</v>
      </c>
      <c r="H16" s="131">
        <v>588</v>
      </c>
      <c r="I16" s="132">
        <v>80.43775649794802</v>
      </c>
      <c r="J16" s="131">
        <v>3711</v>
      </c>
      <c r="K16" s="133">
        <v>84.72602739726027</v>
      </c>
      <c r="L16" s="138">
        <v>275</v>
      </c>
      <c r="M16" s="132">
        <v>78.57142857142857</v>
      </c>
      <c r="N16" s="131">
        <v>3175</v>
      </c>
      <c r="O16" s="132">
        <v>82.81168492436099</v>
      </c>
      <c r="P16" s="131">
        <v>6398</v>
      </c>
      <c r="Q16" s="132">
        <v>76.20295378751787</v>
      </c>
    </row>
    <row r="17" spans="1:17" ht="31.5" customHeight="1">
      <c r="A17" s="233" t="s">
        <v>228</v>
      </c>
      <c r="B17" s="211"/>
      <c r="C17" s="211"/>
      <c r="D17" s="211"/>
      <c r="E17" s="211"/>
      <c r="F17" s="211"/>
      <c r="G17" s="211"/>
      <c r="H17" s="211"/>
      <c r="I17" s="211"/>
      <c r="J17" s="211"/>
      <c r="K17" s="211"/>
      <c r="L17" s="211"/>
      <c r="M17" s="211"/>
      <c r="N17" s="211"/>
      <c r="O17" s="211"/>
      <c r="P17" s="211"/>
      <c r="Q17" s="211"/>
    </row>
    <row r="18" spans="1:17" ht="23.25" customHeight="1">
      <c r="A18" s="210" t="s">
        <v>229</v>
      </c>
      <c r="B18" s="211"/>
      <c r="C18" s="211"/>
      <c r="D18" s="211"/>
      <c r="E18" s="211"/>
      <c r="F18" s="211"/>
      <c r="G18" s="211"/>
      <c r="H18" s="211"/>
      <c r="I18" s="211"/>
      <c r="J18" s="211"/>
      <c r="K18" s="211"/>
      <c r="L18" s="211"/>
      <c r="M18" s="211"/>
      <c r="N18" s="211"/>
      <c r="O18" s="211"/>
      <c r="P18" s="211"/>
      <c r="Q18" s="211"/>
    </row>
    <row r="19" spans="1:17" ht="12.75">
      <c r="A19" s="217" t="s">
        <v>295</v>
      </c>
      <c r="B19" s="218"/>
      <c r="C19" s="218"/>
      <c r="D19" s="218"/>
      <c r="E19" s="218"/>
      <c r="F19" s="218"/>
      <c r="G19" s="218"/>
      <c r="H19" s="218"/>
      <c r="I19" s="218"/>
      <c r="J19" s="218"/>
      <c r="K19" s="218"/>
      <c r="L19" s="218"/>
      <c r="M19" s="218"/>
      <c r="N19" s="218"/>
      <c r="O19" s="218"/>
      <c r="P19" s="218"/>
      <c r="Q19" s="218"/>
    </row>
  </sheetData>
  <mergeCells count="4">
    <mergeCell ref="A17:Q17"/>
    <mergeCell ref="A18:Q18"/>
    <mergeCell ref="A6:A8"/>
    <mergeCell ref="A19:Q19"/>
  </mergeCells>
  <printOptions horizontalCentered="1"/>
  <pageMargins left="0.5" right="0.25" top="1" bottom="1" header="0" footer="0"/>
  <pageSetup fitToHeight="1" fitToWidth="1" horizontalDpi="300" verticalDpi="300" orientation="landscape" scale="94" r:id="rId1"/>
</worksheet>
</file>

<file path=xl/worksheets/sheet9.xml><?xml version="1.0" encoding="utf-8"?>
<worksheet xmlns="http://schemas.openxmlformats.org/spreadsheetml/2006/main" xmlns:r="http://schemas.openxmlformats.org/officeDocument/2006/relationships">
  <sheetPr>
    <pageSetUpPr fitToPage="1"/>
  </sheetPr>
  <dimension ref="A2:I20"/>
  <sheetViews>
    <sheetView workbookViewId="0" topLeftCell="A1">
      <selection activeCell="A1" sqref="A1"/>
    </sheetView>
  </sheetViews>
  <sheetFormatPr defaultColWidth="9.33203125" defaultRowHeight="12.75"/>
  <cols>
    <col min="1" max="1" width="18.66015625" style="1" customWidth="1"/>
    <col min="2" max="2" width="10.66015625" style="1" bestFit="1" customWidth="1"/>
    <col min="3" max="3" width="9.33203125" style="1" customWidth="1"/>
    <col min="4" max="4" width="10.66015625" style="1" bestFit="1" customWidth="1"/>
    <col min="5" max="5" width="9.33203125" style="1" customWidth="1"/>
    <col min="6" max="6" width="10.66015625" style="1" bestFit="1" customWidth="1"/>
    <col min="7" max="7" width="9.33203125" style="1" customWidth="1"/>
    <col min="8" max="8" width="10.66015625" style="1" bestFit="1" customWidth="1"/>
    <col min="9" max="16384" width="9.33203125" style="1" customWidth="1"/>
  </cols>
  <sheetData>
    <row r="2" spans="1:9" ht="15">
      <c r="A2" s="29" t="s">
        <v>120</v>
      </c>
      <c r="B2" s="29"/>
      <c r="C2" s="29"/>
      <c r="D2" s="29"/>
      <c r="E2" s="29"/>
      <c r="F2" s="29"/>
      <c r="G2" s="29"/>
      <c r="H2" s="29"/>
      <c r="I2" s="29"/>
    </row>
    <row r="3" spans="1:9" ht="15.75">
      <c r="A3" s="70" t="s">
        <v>121</v>
      </c>
      <c r="B3" s="29"/>
      <c r="C3" s="29"/>
      <c r="D3" s="29"/>
      <c r="E3" s="29"/>
      <c r="F3" s="29"/>
      <c r="G3" s="29"/>
      <c r="H3" s="29"/>
      <c r="I3" s="29"/>
    </row>
    <row r="4" spans="1:9" ht="15">
      <c r="A4" s="29" t="s">
        <v>294</v>
      </c>
      <c r="B4" s="29"/>
      <c r="C4" s="29"/>
      <c r="D4" s="29"/>
      <c r="E4" s="29"/>
      <c r="F4" s="29"/>
      <c r="G4" s="29"/>
      <c r="H4" s="29"/>
      <c r="I4" s="29"/>
    </row>
    <row r="5" spans="1:9" ht="15">
      <c r="A5" s="234" t="s">
        <v>245</v>
      </c>
      <c r="B5" s="53" t="s">
        <v>45</v>
      </c>
      <c r="C5" s="53"/>
      <c r="D5" s="53"/>
      <c r="E5" s="53"/>
      <c r="F5" s="53"/>
      <c r="G5" s="53"/>
      <c r="H5" s="53"/>
      <c r="I5" s="57"/>
    </row>
    <row r="6" spans="1:9" ht="15">
      <c r="A6" s="235"/>
      <c r="B6" s="127" t="s">
        <v>48</v>
      </c>
      <c r="C6" s="57"/>
      <c r="D6" s="59" t="s">
        <v>49</v>
      </c>
      <c r="E6" s="57"/>
      <c r="F6" s="59" t="s">
        <v>50</v>
      </c>
      <c r="G6" s="57"/>
      <c r="H6" s="59" t="s">
        <v>53</v>
      </c>
      <c r="I6" s="57"/>
    </row>
    <row r="7" spans="1:9" ht="15">
      <c r="A7" s="236"/>
      <c r="B7" s="128" t="s">
        <v>23</v>
      </c>
      <c r="C7" s="129" t="s">
        <v>122</v>
      </c>
      <c r="D7" s="129" t="s">
        <v>23</v>
      </c>
      <c r="E7" s="129" t="s">
        <v>122</v>
      </c>
      <c r="F7" s="129" t="s">
        <v>23</v>
      </c>
      <c r="G7" s="129" t="s">
        <v>122</v>
      </c>
      <c r="H7" s="129" t="s">
        <v>23</v>
      </c>
      <c r="I7" s="129" t="s">
        <v>122</v>
      </c>
    </row>
    <row r="8" spans="1:9" ht="19.5" customHeight="1">
      <c r="A8" s="130" t="s">
        <v>118</v>
      </c>
      <c r="B8" s="45">
        <v>18</v>
      </c>
      <c r="C8" s="90">
        <v>90</v>
      </c>
      <c r="D8" s="45">
        <v>3</v>
      </c>
      <c r="E8" s="201" t="s">
        <v>98</v>
      </c>
      <c r="F8" s="45">
        <v>14</v>
      </c>
      <c r="G8" s="90">
        <v>101.44927536231884</v>
      </c>
      <c r="H8" s="43">
        <v>1</v>
      </c>
      <c r="I8" s="201" t="s">
        <v>98</v>
      </c>
    </row>
    <row r="9" spans="1:9" ht="19.5" customHeight="1">
      <c r="A9" s="130" t="s">
        <v>60</v>
      </c>
      <c r="B9" s="45">
        <v>239</v>
      </c>
      <c r="C9" s="90">
        <v>20.264541292182468</v>
      </c>
      <c r="D9" s="45">
        <v>108</v>
      </c>
      <c r="E9" s="90">
        <v>14.484978540772532</v>
      </c>
      <c r="F9" s="45">
        <v>125</v>
      </c>
      <c r="G9" s="90">
        <v>31.15653040877368</v>
      </c>
      <c r="H9" s="45">
        <v>4</v>
      </c>
      <c r="I9" s="201" t="s">
        <v>98</v>
      </c>
    </row>
    <row r="10" spans="1:9" ht="19.5" customHeight="1">
      <c r="A10" s="130" t="s">
        <v>61</v>
      </c>
      <c r="B10" s="45">
        <v>376</v>
      </c>
      <c r="C10" s="90">
        <v>12.125120928732667</v>
      </c>
      <c r="D10" s="45">
        <v>199</v>
      </c>
      <c r="E10" s="90">
        <v>8.658573728407953</v>
      </c>
      <c r="F10" s="45">
        <v>169</v>
      </c>
      <c r="G10" s="90">
        <v>24.074074074074073</v>
      </c>
      <c r="H10" s="45">
        <v>7</v>
      </c>
      <c r="I10" s="90">
        <v>8.05523590333717</v>
      </c>
    </row>
    <row r="11" spans="1:9" ht="19.5" customHeight="1">
      <c r="A11" s="130" t="s">
        <v>62</v>
      </c>
      <c r="B11" s="45">
        <v>285</v>
      </c>
      <c r="C11" s="90">
        <v>7.721903110436762</v>
      </c>
      <c r="D11" s="45">
        <v>149</v>
      </c>
      <c r="E11" s="90">
        <v>5.019031899484624</v>
      </c>
      <c r="F11" s="45">
        <v>120</v>
      </c>
      <c r="G11" s="90">
        <v>22.429906542056074</v>
      </c>
      <c r="H11" s="45">
        <v>13</v>
      </c>
      <c r="I11" s="90">
        <v>7.575757575757576</v>
      </c>
    </row>
    <row r="12" spans="1:9" ht="19.5" customHeight="1">
      <c r="A12" s="130" t="s">
        <v>63</v>
      </c>
      <c r="B12" s="45">
        <v>194</v>
      </c>
      <c r="C12" s="90">
        <v>6.3790608970143365</v>
      </c>
      <c r="D12" s="45">
        <v>100</v>
      </c>
      <c r="E12" s="90">
        <v>4.037793749495276</v>
      </c>
      <c r="F12" s="45">
        <v>86</v>
      </c>
      <c r="G12" s="90">
        <v>23.06248323947439</v>
      </c>
      <c r="H12" s="45">
        <v>6</v>
      </c>
      <c r="I12" s="90">
        <v>3.3802816901408455</v>
      </c>
    </row>
    <row r="13" spans="1:9" ht="19.5" customHeight="1">
      <c r="A13" s="130" t="s">
        <v>64</v>
      </c>
      <c r="B13" s="45">
        <v>130</v>
      </c>
      <c r="C13" s="90">
        <v>9.247403613600797</v>
      </c>
      <c r="D13" s="45">
        <v>63</v>
      </c>
      <c r="E13" s="90">
        <v>5.434782608695652</v>
      </c>
      <c r="F13" s="45">
        <v>64</v>
      </c>
      <c r="G13" s="90">
        <v>37.6249265138154</v>
      </c>
      <c r="H13" s="45">
        <v>3</v>
      </c>
      <c r="I13" s="201" t="s">
        <v>98</v>
      </c>
    </row>
    <row r="14" spans="1:9" ht="19.5" customHeight="1">
      <c r="A14" s="130" t="s">
        <v>119</v>
      </c>
      <c r="B14" s="45">
        <v>47</v>
      </c>
      <c r="C14" s="90">
        <v>15.073765234124439</v>
      </c>
      <c r="D14" s="45">
        <v>26</v>
      </c>
      <c r="E14" s="90">
        <v>10.12066952121448</v>
      </c>
      <c r="F14" s="45">
        <v>21</v>
      </c>
      <c r="G14" s="90">
        <v>51.09489051094891</v>
      </c>
      <c r="H14" s="43" t="s">
        <v>26</v>
      </c>
      <c r="I14" s="202" t="s">
        <v>26</v>
      </c>
    </row>
    <row r="15" spans="1:9" ht="19.5" customHeight="1">
      <c r="A15" s="71" t="s">
        <v>88</v>
      </c>
      <c r="B15" s="131">
        <v>1291</v>
      </c>
      <c r="C15" s="132">
        <v>10.124060916890166</v>
      </c>
      <c r="D15" s="131">
        <v>650</v>
      </c>
      <c r="E15" s="132">
        <v>6.557906312741507</v>
      </c>
      <c r="F15" s="131">
        <v>599</v>
      </c>
      <c r="G15" s="132">
        <v>26.78291974066622</v>
      </c>
      <c r="H15" s="131">
        <v>34</v>
      </c>
      <c r="I15" s="90">
        <v>6.225965940303974</v>
      </c>
    </row>
    <row r="16" spans="1:9" ht="45">
      <c r="A16" s="134" t="s">
        <v>223</v>
      </c>
      <c r="B16" s="221">
        <v>24.683</v>
      </c>
      <c r="C16" s="232"/>
      <c r="D16" s="221">
        <v>24.938</v>
      </c>
      <c r="E16" s="232"/>
      <c r="F16" s="221">
        <v>24.185</v>
      </c>
      <c r="G16" s="232"/>
      <c r="H16" s="221">
        <v>27.929</v>
      </c>
      <c r="I16" s="232"/>
    </row>
    <row r="17" spans="1:9" ht="33" customHeight="1">
      <c r="A17" s="210" t="s">
        <v>230</v>
      </c>
      <c r="B17" s="211"/>
      <c r="C17" s="211"/>
      <c r="D17" s="211"/>
      <c r="E17" s="211"/>
      <c r="F17" s="211"/>
      <c r="G17" s="211"/>
      <c r="H17" s="211"/>
      <c r="I17" s="211"/>
    </row>
    <row r="18" spans="1:9" ht="32.25" customHeight="1">
      <c r="A18" s="210" t="s">
        <v>231</v>
      </c>
      <c r="B18" s="211"/>
      <c r="C18" s="211"/>
      <c r="D18" s="211"/>
      <c r="E18" s="211"/>
      <c r="F18" s="211"/>
      <c r="G18" s="211"/>
      <c r="H18" s="211"/>
      <c r="I18" s="211"/>
    </row>
    <row r="19" spans="1:9" ht="12.75">
      <c r="A19" s="217" t="s">
        <v>295</v>
      </c>
      <c r="B19" s="218"/>
      <c r="C19" s="218"/>
      <c r="D19" s="218"/>
      <c r="E19" s="218"/>
      <c r="F19" s="218"/>
      <c r="G19" s="218"/>
      <c r="H19" s="218"/>
      <c r="I19" s="218"/>
    </row>
    <row r="20" ht="12.75">
      <c r="A20" s="24"/>
    </row>
  </sheetData>
  <mergeCells count="8">
    <mergeCell ref="A19:I19"/>
    <mergeCell ref="A17:I17"/>
    <mergeCell ref="A18:I18"/>
    <mergeCell ref="A5:A7"/>
    <mergeCell ref="B16:C16"/>
    <mergeCell ref="D16:E16"/>
    <mergeCell ref="F16:G16"/>
    <mergeCell ref="H16:I16"/>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2006-08-24T17:23:39Z</cp:lastPrinted>
  <dcterms:created xsi:type="dcterms:W3CDTF">1998-12-11T15:18:43Z</dcterms:created>
  <dcterms:modified xsi:type="dcterms:W3CDTF">2007-11-21T16:14:20Z</dcterms:modified>
  <cp:category/>
  <cp:version/>
  <cp:contentType/>
  <cp:contentStatus/>
</cp:coreProperties>
</file>