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65521" windowWidth="9180" windowHeight="8220" activeTab="0"/>
  </bookViews>
  <sheets>
    <sheet name="List of Tables" sheetId="1" r:id="rId1"/>
    <sheet name="Overview" sheetId="2" r:id="rId2"/>
    <sheet name="MXPOP" sheetId="3" r:id="rId3"/>
    <sheet name="Table 3.1" sheetId="4" r:id="rId4"/>
    <sheet name="Table 3.2" sheetId="5" r:id="rId5"/>
    <sheet name="Table 3.3" sheetId="6" r:id="rId6"/>
    <sheet name="Table 3.4" sheetId="7" r:id="rId7"/>
    <sheet name="Table 3.5" sheetId="8" r:id="rId8"/>
    <sheet name="Table 3.6" sheetId="9" r:id="rId9"/>
    <sheet name="Table 3.21" sheetId="10" r:id="rId10"/>
    <sheet name="Marriage #'s" sheetId="11" r:id="rId11"/>
    <sheet name="Marriage Rates" sheetId="12" r:id="rId12"/>
    <sheet name="Divorce #'s" sheetId="13" r:id="rId13"/>
    <sheet name="Divorce Rates" sheetId="14" r:id="rId14"/>
    <sheet name="County Trends" sheetId="15" r:id="rId15"/>
  </sheets>
  <definedNames>
    <definedName name="\a">#REF!</definedName>
    <definedName name="\b">#REF!</definedName>
    <definedName name="FILENAME">#REF!</definedName>
    <definedName name="_xlnm.Print_Area" localSheetId="14">'County Trends'!$B$7:$F$92</definedName>
    <definedName name="_xlnm.Print_Area" localSheetId="12">'Divorce #''s'!$A$8:$K$95</definedName>
    <definedName name="_xlnm.Print_Area" localSheetId="13">'Divorce Rates'!$A$8:$K$96</definedName>
    <definedName name="_xlnm.Print_Area" localSheetId="0">'List of Tables'!$A$4:$B$52</definedName>
    <definedName name="_xlnm.Print_Area" localSheetId="10">'Marriage #''s'!$A$8:$K$95</definedName>
    <definedName name="_xlnm.Print_Area" localSheetId="11">'Marriage Rates'!$A$8:$K$98</definedName>
    <definedName name="_xlnm.Print_Area" localSheetId="2">'MXPOP'!$A$2:$D$20</definedName>
    <definedName name="_xlnm.Print_Area" localSheetId="1">'Overview'!$B$2:$C$14</definedName>
    <definedName name="_xlnm.Print_Area" localSheetId="4">'Table 3.2'!$B$3:$J$19</definedName>
    <definedName name="_xlnm.Print_Area" localSheetId="9">'Table 3.21'!$A$2:$M$22</definedName>
    <definedName name="_xlnm.Print_Area" localSheetId="5">'Table 3.3'!$B$2:$L$18</definedName>
    <definedName name="_xlnm.Print_Area" localSheetId="6">'Table 3.4'!$B$2:$L$18</definedName>
    <definedName name="_xlnm.Print_Area" localSheetId="7">'Table 3.5'!$C$2:$G$42</definedName>
    <definedName name="_xlnm.Print_Area" localSheetId="8">'Table 3.6'!$B$2:$H$44</definedName>
    <definedName name="_xlnm.Print_Titles" localSheetId="14">'County Trends'!$2:$6</definedName>
    <definedName name="_xlnm.Print_Titles" localSheetId="12">'Divorce #''s'!$2:$7</definedName>
    <definedName name="_xlnm.Print_Titles" localSheetId="13">'Divorce Rates'!$2:$7</definedName>
    <definedName name="_xlnm.Print_Titles" localSheetId="0">'List of Tables'!$2:$3</definedName>
    <definedName name="_xlnm.Print_Titles" localSheetId="10">'Marriage #''s'!$2:$7</definedName>
    <definedName name="_xlnm.Print_Titles" localSheetId="11">'Marriage Rates'!$2:$7</definedName>
  </definedNames>
  <calcPr fullCalcOnLoad="1" fullPrecision="0"/>
</workbook>
</file>

<file path=xl/sharedStrings.xml><?xml version="1.0" encoding="utf-8"?>
<sst xmlns="http://schemas.openxmlformats.org/spreadsheetml/2006/main" count="770" uniqueCount="238">
  <si>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</si>
  <si>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</si>
  <si>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</si>
  <si>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</si>
  <si>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</si>
  <si>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</si>
  <si>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</si>
  <si>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</si>
  <si>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State of Michigan Residents,</t>
  </si>
  <si>
    <t>Age Group</t>
  </si>
  <si>
    <t>Total</t>
  </si>
  <si>
    <t>Male</t>
  </si>
  <si>
    <t>Female</t>
  </si>
  <si>
    <t>&lt; 20</t>
  </si>
  <si>
    <t>20-24</t>
  </si>
  <si>
    <t>25-34</t>
  </si>
  <si>
    <t>35-44</t>
  </si>
  <si>
    <t>45 or Over</t>
  </si>
  <si>
    <t>All Ages</t>
  </si>
  <si>
    <t>Source:</t>
  </si>
  <si>
    <t>Office of the State Demographer, Michigan Department of Management and Budget</t>
  </si>
  <si>
    <t>Prepared By:</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</si>
  <si>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</si>
  <si>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</si>
  <si>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</si>
  <si>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</si>
  <si>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</si>
  <si>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</si>
  <si>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</si>
  <si>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</si>
  <si>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</si>
  <si>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</si>
  <si>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</si>
  <si>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</si>
  <si>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</si>
  <si>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</si>
  <si>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</si>
  <si>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</si>
  <si>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</si>
  <si>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</si>
  <si>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</si>
  <si>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</si>
  <si>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</si>
  <si>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</si>
  <si>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</si>
  <si>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</si>
  <si>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</si>
  <si>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</si>
  <si>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</si>
  <si>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</si>
  <si>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</si>
  <si>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</si>
  <si>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</si>
  <si>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</si>
  <si>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</si>
  <si>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</si>
  <si>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</si>
  <si>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</si>
  <si>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</si>
  <si>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</si>
  <si>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</si>
  <si>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</si>
  <si>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</si>
  <si>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</si>
  <si>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</si>
  <si>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</si>
  <si>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</si>
  <si>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</si>
  <si>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</si>
  <si>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</si>
  <si>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</si>
  <si>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</si>
  <si>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</si>
  <si>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</si>
  <si>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</si>
  <si>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</si>
  <si>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</si>
  <si>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</si>
  <si>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</si>
  <si>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</si>
  <si>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</si>
  <si>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</si>
  <si>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</si>
  <si>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</si>
  <si>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</si>
  <si>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</si>
  <si>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</si>
  <si>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</si>
  <si>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</si>
  <si>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</si>
  <si>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</si>
  <si>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</si>
  <si>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</si>
  <si>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</si>
  <si>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</si>
  <si>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</si>
  <si>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</si>
  <si>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</si>
  <si>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</si>
  <si>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</si>
  <si>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</si>
  <si>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</si>
  <si>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</si>
  <si>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</si>
  <si>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</si>
  <si>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</si>
  <si>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</si>
  <si>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</si>
  <si>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</si>
  <si>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</si>
  <si>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</si>
  <si>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</si>
  <si>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</si>
  <si>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</si>
  <si>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</si>
  <si>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</si>
  <si>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</si>
  <si>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</si>
  <si>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</si>
  <si>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</si>
  <si>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</si>
  <si>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</si>
  <si>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</si>
  <si>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</si>
  <si>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</si>
  <si>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</si>
  <si>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</si>
  <si>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</si>
  <si>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</si>
  <si>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</si>
  <si>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</si>
  <si>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</si>
  <si>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</si>
  <si>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</si>
  <si>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</si>
  <si>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</si>
  <si>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</si>
  <si>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</si>
  <si>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</si>
  <si>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</si>
  <si>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</si>
  <si>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</si>
  <si>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</si>
  <si>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</si>
  <si>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</si>
  <si>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</si>
  <si>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</si>
  <si>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</si>
  <si>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</si>
  <si>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</si>
  <si>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</si>
  <si>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</si>
  <si>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</si>
  <si>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</si>
  <si>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</si>
  <si>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</si>
  <si>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</si>
  <si>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</si>
  <si>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</si>
  <si>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</si>
  <si>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 xml:space="preserve">n.a. </t>
  </si>
  <si>
    <t>Population Estimates By Age and Sex</t>
  </si>
  <si>
    <t>To calculate the estimated children under 18 use variable 35 from the testing.</t>
  </si>
  <si>
    <t>and that will equal number of children &lt; 18</t>
  </si>
  <si>
    <t>Here is as sample of how to do this</t>
  </si>
  <si>
    <t>7,191 + 13,868 + 7,260 + 2,248 + 555 + 228 + 91 + 40=31,481</t>
  </si>
  <si>
    <t>Then add them together</t>
  </si>
  <si>
    <t>Table 3.21</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</si>
  <si>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</si>
  <si>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</si>
  <si>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</si>
  <si>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</si>
  <si>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</si>
  <si>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</si>
  <si>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</si>
  <si>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</si>
  <si>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</si>
  <si>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</si>
  <si>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</si>
  <si>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</si>
  <si>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</si>
  <si>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Note:  Marriage rates are persons per 1,000 population rather than events per population. Asterisk (*) indicates that</t>
  </si>
  <si>
    <t xml:space="preserve">    data do not meet the standards of reliability or precision.</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</si>
  <si>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</si>
  <si>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</si>
  <si>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</si>
  <si>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</si>
  <si>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</si>
  <si>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t>
  </si>
  <si>
    <t>0=No Children - 16,540</t>
  </si>
  <si>
    <t>1=1 Child - 6,662</t>
  </si>
  <si>
    <t>2=2 Children which you multiply by 2 - 6,501 X 2=13,002</t>
  </si>
  <si>
    <t>3=3 Children which you multiply by 3 - 2,284 X 3=6,852</t>
  </si>
  <si>
    <t>4=4 Children which you multiply by 4 - 583 X 4=2,332</t>
  </si>
  <si>
    <t>5=5 Children which you multiply by 5 - 130 X 5=650</t>
  </si>
  <si>
    <t>6=6 Children which you multiply by 6 - 42 X 6=252</t>
  </si>
  <si>
    <t>7=7 Children which you multiply by 7 - 15 X 7=105</t>
  </si>
  <si>
    <t>8=8 or more Childr4en which you multiply by 8 - 10 X 8=80</t>
  </si>
  <si>
    <t>9  years</t>
  </si>
  <si>
    <t>Years and</t>
  </si>
  <si>
    <t>Month</t>
  </si>
  <si>
    <t>Unknown or NR</t>
  </si>
  <si>
    <t>Michigan and United States</t>
  </si>
  <si>
    <t>Occurrences</t>
  </si>
  <si>
    <r>
      <t>Note</t>
    </r>
    <r>
      <rPr>
        <sz val="10"/>
        <color indexed="8"/>
        <rFont val="Arial"/>
        <family val="2"/>
      </rPr>
      <t>: Rates are the number of persons married per 1,000 population.</t>
    </r>
  </si>
  <si>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</si>
  <si>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</si>
  <si>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</si>
  <si>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</si>
  <si>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An Overview, 2010</t>
  </si>
  <si>
    <t>Selected Years, 1900 - 2010</t>
  </si>
  <si>
    <t>Michigan Occurrences, 1990, 2000 and 2010</t>
  </si>
  <si>
    <t>Michigan Occurrences, 2000 and 2010</t>
  </si>
  <si>
    <t>Divorces and Annulments Occurring in Michigan, 2010</t>
  </si>
  <si>
    <t>Notice:  On 433 records the number of previous marriages of the husband was unknown or not reported (1.2 percent of the total), and on 589 records (1.7 percent of the total) the number of previous marriages of the wife was unknown or not reported.</t>
  </si>
  <si>
    <t>State of Michigan and Michigan Counties, 2000 - 2010</t>
  </si>
  <si>
    <t>Number and Rate of Marriages and Divorces by County of Occurrence, Michigan Residents, 2010</t>
  </si>
  <si>
    <t>Note:  1991 - 2010 U. S. data are not available</t>
  </si>
  <si>
    <r>
      <t>Sources</t>
    </r>
    <r>
      <rPr>
        <sz val="10"/>
        <color indexed="8"/>
        <rFont val="Arial"/>
        <family val="2"/>
      </rPr>
      <t>: Michigan Occurrence Marriage Files. Division for Vital Records &amp; Health Statistics, Michigan Department of Community Health; Population Estimate (latest update 9/2009), National Center for Health Statistics, U.S. Census Populations With Bridged Race Categories; Monthly Vital Statistics Report, National Center for Health Statistics and U.S. Bureau of Census.</t>
    </r>
  </si>
  <si>
    <t>N/A</t>
  </si>
  <si>
    <t xml:space="preserve">Source:  2000 and 2010 Michigan Occurrence Marriage Files, Division for Vital Records &amp; Health Statistics, Michigan Department of Community Health. </t>
  </si>
  <si>
    <t>Source: 1990, 2000 and 2010 Michigan Occurrence Marriage Files. Division for Vital Records &amp; Health Statistics, Michigan Department of Community Health.</t>
  </si>
  <si>
    <t>Source:  2000 and 2010 Michigan Occurrence Marriage Files, Division for Vital Records &amp; Health Statistics, Michigan Department of Community Health.</t>
  </si>
  <si>
    <t>Note:  Rates are the number of persons whose marriage ended in divorce or annulment per 1,000 population.  1991-1999 U.S. data are provisional and represents 12 months ending with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</si>
  <si>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 to 2007. Starting in 2008, the number and rates of U.S. divorces are estimated using the U.S. Census Bureau.</t>
  </si>
  <si>
    <r>
      <t xml:space="preserve">Source: 1990 - 2010 Michigan Occurrence Divorce Files, Vital Records &amp; Health Statistics, Michigan Department of Community Health, </t>
    </r>
    <r>
      <rPr>
        <i/>
        <sz val="12"/>
        <rFont val="Arial"/>
        <family val="2"/>
      </rPr>
      <t>Monthly Vital Statistics Report</t>
    </r>
    <r>
      <rPr>
        <sz val="12"/>
        <rFont val="Arial"/>
        <family val="2"/>
      </rPr>
      <t>, National Center for Health Statistics.</t>
    </r>
  </si>
  <si>
    <t>Division for Vital Records &amp; Health Statistics, Michigan Department of Community Health.</t>
  </si>
  <si>
    <t>Michigan and United States, Selected Years 1960 - 2010</t>
  </si>
  <si>
    <r>
      <t xml:space="preserve">Source: 1990 - 2010 Michigan Occurrence Divorce Files, Division for Vital Records &amp; Health Statistics, Michigan Department of Community Health, </t>
    </r>
    <r>
      <rPr>
        <i/>
        <sz val="12"/>
        <rFont val="Arial"/>
        <family val="2"/>
      </rPr>
      <t>Monthly Vital Statistics Report</t>
    </r>
    <r>
      <rPr>
        <sz val="12"/>
        <rFont val="Arial"/>
        <family val="2"/>
      </rPr>
      <t>, National Center for Health Statistics.</t>
    </r>
  </si>
  <si>
    <t>Source:  2000 - 2010 Michigan Occurrence Marriage Files, Division for Vital Records &amp; Health Statistics, Michigan Department of Community Health.</t>
  </si>
  <si>
    <t>Source:  2000 - 2010 Michigan Occurrence Divorce Files, Division for Vital Records &amp; Health Statistics, Michigan Department of Community Health.</t>
  </si>
  <si>
    <t>Note: Marriage and Divorce rates are persons per 1,000 population rather than events per population. Asterisk (*) indicates that data does not meet the standards of reliability or precision.</t>
  </si>
  <si>
    <t xml:space="preserve">Source: 2010 Michigan Occurrence Marriage and Divorce Files, Division for Vital Records &amp; Health Statistics, Michigan Department of Community Health. </t>
  </si>
  <si>
    <t>Source: 2010 Michigan Occurrence Marriage &amp; Divorce Files. Division for Vital Records &amp; Health Statistics, Michigan Department of Community Health.</t>
  </si>
  <si>
    <t>by County of Occurrence, Michigan Residents, 2010</t>
  </si>
  <si>
    <t>INDEX</t>
  </si>
  <si>
    <t>Median Duration of Marriage at Time of Dissolution</t>
  </si>
  <si>
    <t>Source: 2010 Michigan Occurrence Divorce Files, Division for Vital Records &amp; Health Statistics, Michigan Department of Community Health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</si>
</sst>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0.0_);\(0.0\)"/>
  </numFmts>
  <fonts count="52">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i/>
      <sz val="12"/>
      <name val="Arial"/>
      <family val="2"/>
    </font>
    <font>
      <u val="single"/>
      <sz val="10"/>
      <color indexed="12"/>
      <name val="Courier"/>
      <family val="3"/>
    </font>
    <font>
      <u val="single"/>
      <sz val="10"/>
      <color indexed="36"/>
      <name val="Courier"/>
      <family val="3"/>
    </font>
    <font>
      <sz val="9"/>
      <name val="Arial"/>
      <family val="2"/>
    </font>
    <font>
      <sz val="10"/>
      <color indexed="8"/>
      <name val="Arial"/>
      <family val="2"/>
    </font>
    <font>
      <b/>
      <sz val="12"/>
      <color indexed="8"/>
      <name val="Arial"/>
      <family val="2"/>
    </font>
    <font>
      <b/>
      <sz val="10"/>
      <color indexed="8"/>
      <name val="Arial"/>
      <family val="2"/>
    </font>
    <font>
      <sz val="1"/>
      <color indexed="8"/>
      <name val="Arial"/>
      <family val="2"/>
    </font>
    <font>
      <sz val="10"/>
      <name val="Comic Sans MS"/>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18" fillId="0" borderId="0">
      <alignment/>
      <protection/>
    </xf>
    <xf numFmtId="0" fontId="14" fillId="0" borderId="0">
      <alignment/>
      <protection/>
    </xf>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9">
    <xf numFmtId="164" fontId="0" fillId="0" borderId="0" xfId="0" applyAlignment="1">
      <alignment/>
    </xf>
    <xf numFmtId="37" fontId="5" fillId="0" borderId="0" xfId="0" applyNumberFormat="1" applyFont="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pplyProtection="1">
      <alignment horizontal="centerContinuous"/>
      <protection/>
    </xf>
    <xf numFmtId="164" fontId="7" fillId="0" borderId="11" xfId="0" applyFont="1" applyBorder="1" applyAlignment="1">
      <alignment horizontal="centerContinuous"/>
    </xf>
    <xf numFmtId="164" fontId="7" fillId="0" borderId="11" xfId="0" applyFont="1" applyBorder="1" applyAlignment="1" applyProtection="1">
      <alignment horizontal="centerContinuous"/>
      <protection/>
    </xf>
    <xf numFmtId="164" fontId="7" fillId="0" borderId="12" xfId="0" applyFont="1" applyBorder="1" applyAlignment="1">
      <alignment horizontal="centerContinuous"/>
    </xf>
    <xf numFmtId="164" fontId="7" fillId="0" borderId="13" xfId="0" applyFont="1" applyBorder="1" applyAlignment="1" applyProtection="1">
      <alignment horizontal="center" vertical="center" wrapText="1"/>
      <protection/>
    </xf>
    <xf numFmtId="164" fontId="7" fillId="0" borderId="14" xfId="0" applyFont="1" applyBorder="1" applyAlignment="1" applyProtection="1">
      <alignment horizontal="center" vertical="center" wrapText="1"/>
      <protection/>
    </xf>
    <xf numFmtId="3" fontId="7" fillId="0" borderId="15"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166" fontId="7" fillId="0" borderId="0" xfId="0" applyNumberFormat="1" applyFont="1" applyBorder="1" applyAlignment="1" applyProtection="1" quotePrefix="1">
      <alignment horizontal="center"/>
      <protection/>
    </xf>
    <xf numFmtId="164" fontId="7" fillId="0" borderId="15" xfId="0" applyFont="1" applyBorder="1" applyAlignment="1" applyProtection="1">
      <alignment horizontal="center"/>
      <protection/>
    </xf>
    <xf numFmtId="37" fontId="7" fillId="0" borderId="16" xfId="0" applyNumberFormat="1" applyFont="1" applyBorder="1" applyAlignment="1" applyProtection="1" quotePrefix="1">
      <alignment horizontal="center"/>
      <protection/>
    </xf>
    <xf numFmtId="166" fontId="7" fillId="0" borderId="16" xfId="0" applyNumberFormat="1" applyFont="1" applyBorder="1" applyAlignment="1" applyProtection="1">
      <alignment horizontal="center"/>
      <protection/>
    </xf>
    <xf numFmtId="166" fontId="7" fillId="0" borderId="0" xfId="0" applyNumberFormat="1" applyFont="1" applyBorder="1" applyAlignment="1" applyProtection="1">
      <alignment horizontal="center"/>
      <protection/>
    </xf>
    <xf numFmtId="37" fontId="7" fillId="0" borderId="0" xfId="0" applyNumberFormat="1" applyFont="1" applyAlignment="1">
      <alignment horizontal="center"/>
    </xf>
    <xf numFmtId="164" fontId="7" fillId="0" borderId="16" xfId="0" applyFont="1" applyBorder="1" applyAlignment="1" applyProtection="1">
      <alignment horizontal="center"/>
      <protection/>
    </xf>
    <xf numFmtId="37" fontId="7" fillId="0" borderId="16" xfId="0" applyNumberFormat="1" applyFont="1" applyBorder="1" applyAlignment="1" applyProtection="1">
      <alignment horizontal="center"/>
      <protection/>
    </xf>
    <xf numFmtId="37" fontId="7" fillId="0" borderId="0" xfId="0" applyNumberFormat="1" applyFont="1" applyAlignment="1">
      <alignment/>
    </xf>
    <xf numFmtId="39" fontId="7" fillId="0" borderId="16" xfId="0" applyNumberFormat="1" applyFont="1" applyBorder="1" applyAlignment="1" applyProtection="1">
      <alignment horizontal="center"/>
      <protection/>
    </xf>
    <xf numFmtId="3" fontId="7" fillId="0" borderId="15" xfId="0" applyNumberFormat="1" applyFont="1" applyBorder="1" applyAlignment="1" applyProtection="1" quotePrefix="1">
      <alignment horizontal="center"/>
      <protection/>
    </xf>
    <xf numFmtId="164" fontId="7" fillId="0" borderId="15"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3" xfId="0" applyFont="1" applyBorder="1" applyAlignment="1" applyProtection="1">
      <alignment horizontal="centerContinuous"/>
      <protection/>
    </xf>
    <xf numFmtId="164" fontId="7" fillId="0" borderId="14" xfId="0" applyFont="1" applyBorder="1" applyAlignment="1">
      <alignment horizontal="centerContinuous"/>
    </xf>
    <xf numFmtId="164" fontId="7" fillId="0" borderId="14" xfId="0" applyFont="1" applyBorder="1" applyAlignment="1" applyProtection="1">
      <alignment horizontal="centerContinuous"/>
      <protection/>
    </xf>
    <xf numFmtId="164" fontId="7" fillId="0" borderId="13" xfId="0" applyFont="1" applyBorder="1" applyAlignment="1" applyProtection="1">
      <alignment horizontal="center"/>
      <protection/>
    </xf>
    <xf numFmtId="164" fontId="7" fillId="0" borderId="14" xfId="0" applyFont="1" applyBorder="1" applyAlignment="1" applyProtection="1">
      <alignment horizontal="center"/>
      <protection/>
    </xf>
    <xf numFmtId="37" fontId="7" fillId="0" borderId="15" xfId="0" applyNumberFormat="1" applyFont="1" applyBorder="1" applyAlignment="1" applyProtection="1">
      <alignment/>
      <protection/>
    </xf>
    <xf numFmtId="166" fontId="7" fillId="0" borderId="0" xfId="0" applyNumberFormat="1" applyFont="1" applyBorder="1" applyAlignment="1" applyProtection="1">
      <alignment/>
      <protection/>
    </xf>
    <xf numFmtId="37" fontId="7" fillId="0" borderId="16" xfId="0" applyNumberFormat="1" applyFont="1" applyBorder="1" applyAlignment="1" applyProtection="1">
      <alignment/>
      <protection/>
    </xf>
    <xf numFmtId="166" fontId="7" fillId="0" borderId="16" xfId="0" applyNumberFormat="1" applyFont="1" applyBorder="1" applyAlignment="1" applyProtection="1">
      <alignment/>
      <protection/>
    </xf>
    <xf numFmtId="166" fontId="7" fillId="0" borderId="16" xfId="0" applyNumberFormat="1" applyFont="1" applyBorder="1" applyAlignment="1">
      <alignment/>
    </xf>
    <xf numFmtId="37" fontId="7" fillId="0" borderId="0" xfId="0" applyNumberFormat="1" applyFont="1" applyBorder="1" applyAlignment="1">
      <alignment/>
    </xf>
    <xf numFmtId="37" fontId="7" fillId="0" borderId="15" xfId="0" applyNumberFormat="1" applyFont="1" applyBorder="1" applyAlignment="1" applyProtection="1">
      <alignment horizontal="right"/>
      <protection/>
    </xf>
    <xf numFmtId="166" fontId="7" fillId="0" borderId="0" xfId="0" applyNumberFormat="1" applyFont="1" applyBorder="1" applyAlignment="1" applyProtection="1">
      <alignment horizontal="right"/>
      <protection/>
    </xf>
    <xf numFmtId="166" fontId="7" fillId="0" borderId="0" xfId="0" applyNumberFormat="1" applyFont="1" applyAlignment="1">
      <alignment/>
    </xf>
    <xf numFmtId="37" fontId="7" fillId="0" borderId="15" xfId="0" applyNumberFormat="1" applyFont="1" applyBorder="1" applyAlignment="1" applyProtection="1">
      <alignment/>
      <protection/>
    </xf>
    <xf numFmtId="164" fontId="7" fillId="0" borderId="0" xfId="0" applyFont="1" applyBorder="1" applyAlignment="1" applyProtection="1">
      <alignment/>
      <protection/>
    </xf>
    <xf numFmtId="37" fontId="7" fillId="0" borderId="16" xfId="0" applyNumberFormat="1" applyFont="1" applyBorder="1" applyAlignment="1" applyProtection="1">
      <alignment/>
      <protection/>
    </xf>
    <xf numFmtId="37" fontId="7" fillId="0" borderId="15" xfId="0" applyNumberFormat="1" applyFont="1" applyBorder="1" applyAlignment="1">
      <alignment/>
    </xf>
    <xf numFmtId="164" fontId="7" fillId="0" borderId="0" xfId="0" applyFont="1" applyBorder="1" applyAlignment="1">
      <alignment/>
    </xf>
    <xf numFmtId="37" fontId="7" fillId="0" borderId="16" xfId="0" applyNumberFormat="1" applyFont="1" applyBorder="1" applyAlignment="1">
      <alignment/>
    </xf>
    <xf numFmtId="166" fontId="7" fillId="0" borderId="15" xfId="0" applyNumberFormat="1" applyFont="1" applyBorder="1" applyAlignment="1">
      <alignment/>
    </xf>
    <xf numFmtId="37" fontId="7" fillId="0" borderId="17" xfId="0" applyNumberFormat="1" applyFont="1" applyBorder="1" applyAlignment="1" applyProtection="1">
      <alignment horizontal="right"/>
      <protection/>
    </xf>
    <xf numFmtId="164" fontId="7" fillId="0" borderId="17" xfId="0" applyFont="1" applyBorder="1" applyAlignment="1" applyProtection="1">
      <alignment horizontal="center"/>
      <protection/>
    </xf>
    <xf numFmtId="37" fontId="7" fillId="0" borderId="17" xfId="0" applyNumberFormat="1" applyFont="1" applyBorder="1" applyAlignment="1" applyProtection="1">
      <alignment/>
      <protection/>
    </xf>
    <xf numFmtId="166" fontId="7" fillId="0" borderId="17" xfId="0" applyNumberFormat="1" applyFont="1" applyBorder="1" applyAlignment="1">
      <alignment/>
    </xf>
    <xf numFmtId="164" fontId="7" fillId="0" borderId="18" xfId="0" applyFont="1" applyBorder="1" applyAlignment="1" applyProtection="1">
      <alignment horizontal="centerContinuous"/>
      <protection/>
    </xf>
    <xf numFmtId="164" fontId="7" fillId="0" borderId="18" xfId="0" applyFont="1" applyBorder="1" applyAlignment="1">
      <alignment horizontal="centerContinuous"/>
    </xf>
    <xf numFmtId="164" fontId="7" fillId="0" borderId="19" xfId="0" applyFont="1" applyBorder="1" applyAlignment="1" applyProtection="1">
      <alignment horizontal="center" vertical="center" wrapText="1"/>
      <protection/>
    </xf>
    <xf numFmtId="164" fontId="7" fillId="0" borderId="13" xfId="0" applyFont="1" applyBorder="1" applyAlignment="1" applyProtection="1">
      <alignment horizontal="left" vertical="center"/>
      <protection/>
    </xf>
    <xf numFmtId="164" fontId="7" fillId="0" borderId="15" xfId="0" applyFont="1" applyBorder="1" applyAlignment="1">
      <alignment/>
    </xf>
    <xf numFmtId="164" fontId="7" fillId="0" borderId="15" xfId="0" applyFont="1" applyBorder="1" applyAlignment="1" applyProtection="1" quotePrefix="1">
      <alignment horizontal="left" vertical="center"/>
      <protection/>
    </xf>
    <xf numFmtId="164" fontId="7" fillId="0" borderId="15" xfId="0" applyFont="1" applyBorder="1" applyAlignment="1" applyProtection="1">
      <alignment horizontal="left" vertical="center"/>
      <protection/>
    </xf>
    <xf numFmtId="164" fontId="7" fillId="0" borderId="15" xfId="0" applyFont="1" applyBorder="1" applyAlignment="1" applyProtection="1">
      <alignment horizontal="left"/>
      <protection/>
    </xf>
    <xf numFmtId="164" fontId="7" fillId="0" borderId="14"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0" xfId="0" applyFont="1" applyBorder="1" applyAlignment="1" applyProtection="1">
      <alignment horizontal="centerContinuous"/>
      <protection/>
    </xf>
    <xf numFmtId="164" fontId="7" fillId="0" borderId="16" xfId="0" applyFont="1" applyBorder="1" applyAlignment="1" applyProtection="1">
      <alignment horizontal="centerContinuous"/>
      <protection/>
    </xf>
    <xf numFmtId="164" fontId="7" fillId="0" borderId="19" xfId="0" applyFont="1" applyBorder="1" applyAlignment="1" applyProtection="1">
      <alignment horizontal="center"/>
      <protection/>
    </xf>
    <xf numFmtId="166" fontId="7" fillId="0" borderId="14" xfId="0" applyNumberFormat="1" applyFont="1" applyBorder="1" applyAlignment="1" applyProtection="1">
      <alignment/>
      <protection/>
    </xf>
    <xf numFmtId="37" fontId="7" fillId="0" borderId="13" xfId="0" applyNumberFormat="1" applyFont="1" applyBorder="1" applyAlignment="1" applyProtection="1">
      <alignment/>
      <protection/>
    </xf>
    <xf numFmtId="164" fontId="9" fillId="0" borderId="0" xfId="0" applyFont="1" applyAlignment="1">
      <alignment/>
    </xf>
    <xf numFmtId="37" fontId="7" fillId="0" borderId="20" xfId="0" applyNumberFormat="1" applyFont="1" applyBorder="1" applyAlignment="1">
      <alignment/>
    </xf>
    <xf numFmtId="164" fontId="7" fillId="0" borderId="16" xfId="0" applyFont="1" applyBorder="1" applyAlignment="1">
      <alignment horizontal="center"/>
    </xf>
    <xf numFmtId="164" fontId="8" fillId="0" borderId="0" xfId="0" applyFont="1" applyAlignment="1">
      <alignment horizontal="center"/>
    </xf>
    <xf numFmtId="164" fontId="7" fillId="0" borderId="13" xfId="0" applyFont="1" applyBorder="1" applyAlignment="1">
      <alignment/>
    </xf>
    <xf numFmtId="37" fontId="7" fillId="0" borderId="13" xfId="0" applyNumberFormat="1" applyFont="1" applyBorder="1" applyAlignment="1">
      <alignment/>
    </xf>
    <xf numFmtId="166" fontId="7" fillId="0" borderId="13" xfId="0" applyNumberFormat="1" applyFont="1" applyBorder="1" applyAlignment="1">
      <alignment/>
    </xf>
    <xf numFmtId="164" fontId="7" fillId="0" borderId="17" xfId="0" applyFont="1" applyBorder="1" applyAlignment="1">
      <alignment horizontal="center"/>
    </xf>
    <xf numFmtId="166" fontId="7" fillId="0" borderId="15" xfId="0" applyNumberFormat="1" applyFont="1" applyBorder="1" applyAlignment="1" applyProtection="1">
      <alignment horizontal="right"/>
      <protection/>
    </xf>
    <xf numFmtId="37" fontId="7" fillId="0" borderId="17" xfId="0" applyNumberFormat="1" applyFont="1" applyBorder="1" applyAlignment="1" applyProtection="1">
      <alignment horizontal="center"/>
      <protection/>
    </xf>
    <xf numFmtId="166" fontId="7" fillId="0" borderId="17" xfId="0" applyNumberFormat="1" applyFont="1" applyBorder="1" applyAlignment="1" applyProtection="1">
      <alignment horizontal="right"/>
      <protection/>
    </xf>
    <xf numFmtId="37" fontId="7" fillId="0" borderId="15" xfId="0" applyNumberFormat="1" applyFont="1" applyBorder="1" applyAlignment="1" applyProtection="1">
      <alignment horizontal="center"/>
      <protection/>
    </xf>
    <xf numFmtId="168" fontId="7" fillId="0" borderId="17" xfId="0" applyNumberFormat="1" applyFont="1" applyBorder="1" applyAlignment="1" applyProtection="1">
      <alignment horizontal="center"/>
      <protection/>
    </xf>
    <xf numFmtId="3" fontId="7" fillId="0" borderId="14" xfId="0" applyNumberFormat="1" applyFont="1" applyBorder="1" applyAlignment="1" applyProtection="1">
      <alignment horizontal="center" vertical="center"/>
      <protection/>
    </xf>
    <xf numFmtId="164" fontId="7" fillId="0" borderId="14" xfId="0" applyFont="1" applyBorder="1" applyAlignment="1">
      <alignment horizontal="center"/>
    </xf>
    <xf numFmtId="164" fontId="7" fillId="0" borderId="13" xfId="0" applyFont="1" applyBorder="1" applyAlignment="1">
      <alignment horizontal="center"/>
    </xf>
    <xf numFmtId="164" fontId="7" fillId="0" borderId="16" xfId="0" applyFont="1" applyBorder="1" applyAlignment="1">
      <alignment/>
    </xf>
    <xf numFmtId="166" fontId="7" fillId="0" borderId="15" xfId="0" applyNumberFormat="1" applyFont="1" applyBorder="1" applyAlignment="1" applyProtection="1">
      <alignment/>
      <protection/>
    </xf>
    <xf numFmtId="164" fontId="7" fillId="0" borderId="17" xfId="0" applyFont="1" applyBorder="1" applyAlignment="1">
      <alignment/>
    </xf>
    <xf numFmtId="164" fontId="7" fillId="0" borderId="0" xfId="0" applyFont="1" applyAlignment="1">
      <alignment horizontal="left" indent="2"/>
    </xf>
    <xf numFmtId="168" fontId="7" fillId="0" borderId="15" xfId="0" applyNumberFormat="1" applyFont="1" applyBorder="1" applyAlignment="1" applyProtection="1">
      <alignment horizontal="center"/>
      <protection/>
    </xf>
    <xf numFmtId="166" fontId="7" fillId="0" borderId="17" xfId="0" applyNumberFormat="1" applyFont="1" applyBorder="1" applyAlignment="1" applyProtection="1">
      <alignment horizontal="center"/>
      <protection/>
    </xf>
    <xf numFmtId="164" fontId="7" fillId="0" borderId="21" xfId="0" applyFont="1" applyBorder="1" applyAlignment="1">
      <alignment/>
    </xf>
    <xf numFmtId="164" fontId="7" fillId="0" borderId="15" xfId="0" applyFont="1" applyBorder="1" applyAlignment="1" quotePrefix="1">
      <alignment horizontal="center"/>
    </xf>
    <xf numFmtId="37" fontId="7" fillId="0" borderId="17" xfId="0" applyNumberFormat="1" applyFont="1" applyBorder="1" applyAlignment="1">
      <alignment/>
    </xf>
    <xf numFmtId="166" fontId="7" fillId="0" borderId="17"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8" fillId="0" borderId="0" xfId="0" applyFont="1" applyAlignment="1" applyProtection="1">
      <alignment wrapText="1"/>
      <protection/>
    </xf>
    <xf numFmtId="164" fontId="7" fillId="0" borderId="0" xfId="0" applyFont="1" applyAlignment="1">
      <alignment horizontal="left" indent="1"/>
    </xf>
    <xf numFmtId="164" fontId="7" fillId="0" borderId="0" xfId="0" applyFont="1" applyAlignment="1" quotePrefix="1">
      <alignment horizontal="left" indent="1"/>
    </xf>
    <xf numFmtId="37" fontId="7" fillId="0" borderId="15" xfId="0" applyNumberFormat="1" applyFont="1" applyBorder="1" applyAlignment="1" quotePrefix="1">
      <alignment horizontal="right"/>
    </xf>
    <xf numFmtId="37" fontId="7" fillId="0" borderId="13" xfId="0" applyNumberFormat="1" applyFont="1" applyBorder="1" applyAlignment="1">
      <alignment horizontal="right"/>
    </xf>
    <xf numFmtId="37" fontId="7" fillId="0" borderId="15" xfId="0" applyNumberFormat="1" applyFont="1" applyBorder="1" applyAlignment="1" applyProtection="1" quotePrefix="1">
      <alignment horizontal="right"/>
      <protection/>
    </xf>
    <xf numFmtId="166" fontId="7" fillId="0" borderId="21" xfId="0" applyNumberFormat="1" applyFont="1" applyBorder="1" applyAlignment="1" applyProtection="1">
      <alignment/>
      <protection/>
    </xf>
    <xf numFmtId="166" fontId="7" fillId="0" borderId="13" xfId="0" applyNumberFormat="1" applyFont="1" applyBorder="1" applyAlignment="1" applyProtection="1">
      <alignment/>
      <protection/>
    </xf>
    <xf numFmtId="37" fontId="0" fillId="0" borderId="0" xfId="0" applyNumberFormat="1" applyAlignment="1">
      <alignment/>
    </xf>
    <xf numFmtId="37" fontId="13" fillId="0" borderId="0" xfId="0" applyNumberFormat="1" applyFont="1" applyAlignment="1">
      <alignment/>
    </xf>
    <xf numFmtId="37" fontId="7" fillId="0" borderId="22" xfId="0" applyNumberFormat="1" applyFont="1" applyBorder="1" applyAlignment="1" quotePrefix="1">
      <alignment horizontal="right"/>
    </xf>
    <xf numFmtId="164" fontId="7" fillId="0" borderId="0" xfId="0" applyFont="1" applyAlignment="1">
      <alignment/>
    </xf>
    <xf numFmtId="164" fontId="5" fillId="0" borderId="0" xfId="0" applyFont="1" applyAlignment="1">
      <alignment/>
    </xf>
    <xf numFmtId="164" fontId="7" fillId="0" borderId="17" xfId="0" applyFont="1" applyBorder="1" applyAlignment="1">
      <alignment horizontal="center" vertical="center"/>
    </xf>
    <xf numFmtId="164" fontId="7" fillId="0" borderId="13" xfId="0" applyFont="1" applyBorder="1" applyAlignment="1">
      <alignment horizontal="center"/>
    </xf>
    <xf numFmtId="37" fontId="7" fillId="0" borderId="13" xfId="0" applyNumberFormat="1" applyFont="1" applyBorder="1" applyAlignment="1">
      <alignment horizontal="center"/>
    </xf>
    <xf numFmtId="164" fontId="7" fillId="0" borderId="15" xfId="0" applyFont="1" applyBorder="1" applyAlignment="1">
      <alignment horizontal="center"/>
    </xf>
    <xf numFmtId="37" fontId="7" fillId="0" borderId="15" xfId="0" applyNumberFormat="1" applyFont="1" applyBorder="1" applyAlignment="1">
      <alignment horizontal="center"/>
    </xf>
    <xf numFmtId="37" fontId="7" fillId="0" borderId="0" xfId="0" applyNumberFormat="1" applyFont="1" applyAlignment="1">
      <alignment horizontal="center"/>
    </xf>
    <xf numFmtId="164" fontId="7" fillId="0" borderId="17" xfId="0" applyFont="1" applyBorder="1" applyAlignment="1">
      <alignment horizontal="center"/>
    </xf>
    <xf numFmtId="37" fontId="7" fillId="0" borderId="17" xfId="0" applyNumberFormat="1" applyFont="1" applyBorder="1" applyAlignment="1">
      <alignment horizontal="center"/>
    </xf>
    <xf numFmtId="37" fontId="7" fillId="0" borderId="23" xfId="0" applyNumberFormat="1" applyFont="1" applyBorder="1" applyAlignment="1">
      <alignment horizontal="center"/>
    </xf>
    <xf numFmtId="37" fontId="7" fillId="0" borderId="20" xfId="0" applyNumberFormat="1" applyFont="1" applyBorder="1" applyAlignment="1">
      <alignment horizontal="center"/>
    </xf>
    <xf numFmtId="37" fontId="7" fillId="0" borderId="24" xfId="0" applyNumberFormat="1" applyFont="1" applyBorder="1" applyAlignment="1">
      <alignment horizontal="center"/>
    </xf>
    <xf numFmtId="171" fontId="7" fillId="0" borderId="13" xfId="0" applyNumberFormat="1" applyFont="1" applyBorder="1" applyAlignment="1">
      <alignment horizontal="center"/>
    </xf>
    <xf numFmtId="171" fontId="7" fillId="0" borderId="15" xfId="0" applyNumberFormat="1" applyFont="1" applyBorder="1" applyAlignment="1">
      <alignment horizontal="center"/>
    </xf>
    <xf numFmtId="171" fontId="7" fillId="0" borderId="17" xfId="0" applyNumberFormat="1" applyFont="1" applyBorder="1" applyAlignment="1">
      <alignment horizontal="center"/>
    </xf>
    <xf numFmtId="37" fontId="7" fillId="0" borderId="15" xfId="0" applyNumberFormat="1" applyFont="1" applyBorder="1" applyAlignment="1">
      <alignment vertical="center"/>
    </xf>
    <xf numFmtId="164" fontId="7" fillId="0" borderId="16" xfId="0" applyFont="1" applyBorder="1" applyAlignment="1" applyProtection="1">
      <alignment horizontal="fill"/>
      <protection/>
    </xf>
    <xf numFmtId="37" fontId="7" fillId="0" borderId="15" xfId="0" applyNumberFormat="1" applyFont="1" applyBorder="1" applyAlignment="1">
      <alignment/>
    </xf>
    <xf numFmtId="37" fontId="7" fillId="0" borderId="15" xfId="0" applyNumberFormat="1" applyFont="1" applyBorder="1" applyAlignment="1">
      <alignment horizontal="right"/>
    </xf>
    <xf numFmtId="164" fontId="7" fillId="0" borderId="15" xfId="0" applyFont="1" applyBorder="1" applyAlignment="1">
      <alignment horizontal="right"/>
    </xf>
    <xf numFmtId="164" fontId="7" fillId="0" borderId="19" xfId="0" applyFont="1" applyBorder="1" applyAlignment="1">
      <alignment/>
    </xf>
    <xf numFmtId="37" fontId="7" fillId="0" borderId="19" xfId="0" applyNumberFormat="1" applyFont="1" applyBorder="1" applyAlignment="1">
      <alignment/>
    </xf>
    <xf numFmtId="166" fontId="7" fillId="0" borderId="16" xfId="0" applyNumberFormat="1" applyFont="1" applyBorder="1" applyAlignment="1" applyProtection="1">
      <alignment/>
      <protection/>
    </xf>
    <xf numFmtId="166" fontId="7" fillId="0" borderId="15" xfId="0" applyNumberFormat="1" applyFont="1" applyBorder="1" applyAlignment="1">
      <alignment horizontal="right"/>
    </xf>
    <xf numFmtId="172" fontId="7" fillId="0" borderId="16" xfId="0" applyNumberFormat="1" applyFont="1" applyBorder="1" applyAlignment="1">
      <alignment/>
    </xf>
    <xf numFmtId="166" fontId="7" fillId="0" borderId="15" xfId="0" applyNumberFormat="1" applyFont="1" applyBorder="1" applyAlignment="1">
      <alignment/>
    </xf>
    <xf numFmtId="164" fontId="8" fillId="0" borderId="0" xfId="0" applyFont="1" applyAlignment="1" applyProtection="1">
      <alignment horizontal="centerContinuous"/>
      <protection/>
    </xf>
    <xf numFmtId="37" fontId="7" fillId="0" borderId="15" xfId="0" applyNumberFormat="1" applyFont="1" applyBorder="1" applyAlignment="1" applyProtection="1">
      <alignment horizontal="fill"/>
      <protection/>
    </xf>
    <xf numFmtId="37" fontId="7" fillId="0" borderId="16" xfId="0" applyNumberFormat="1" applyFont="1" applyBorder="1" applyAlignment="1" applyProtection="1">
      <alignment horizontal="fill"/>
      <protection/>
    </xf>
    <xf numFmtId="3" fontId="7" fillId="0" borderId="17" xfId="0" applyNumberFormat="1" applyFont="1" applyBorder="1" applyAlignment="1" applyProtection="1" quotePrefix="1">
      <alignment horizontal="right"/>
      <protection/>
    </xf>
    <xf numFmtId="37" fontId="7" fillId="0" borderId="17" xfId="0" applyNumberFormat="1" applyFont="1" applyBorder="1" applyAlignment="1" quotePrefix="1">
      <alignment horizontal="right"/>
    </xf>
    <xf numFmtId="166" fontId="7" fillId="0" borderId="16" xfId="0" applyNumberFormat="1" applyFont="1" applyBorder="1" applyAlignment="1" applyProtection="1" quotePrefix="1">
      <alignment horizontal="right"/>
      <protection/>
    </xf>
    <xf numFmtId="164" fontId="8" fillId="0" borderId="0" xfId="0" applyFont="1" applyAlignment="1" applyProtection="1">
      <alignment/>
      <protection/>
    </xf>
    <xf numFmtId="164" fontId="9" fillId="0" borderId="0" xfId="0" applyFont="1" applyAlignment="1">
      <alignment/>
    </xf>
    <xf numFmtId="3" fontId="7" fillId="0" borderId="13" xfId="0" applyNumberFormat="1" applyFont="1" applyBorder="1" applyAlignment="1" applyProtection="1">
      <alignment/>
      <protection/>
    </xf>
    <xf numFmtId="3" fontId="7" fillId="0" borderId="14" xfId="0" applyNumberFormat="1" applyFont="1" applyBorder="1" applyAlignment="1" applyProtection="1">
      <alignment/>
      <protection/>
    </xf>
    <xf numFmtId="3" fontId="7" fillId="0" borderId="16" xfId="0" applyNumberFormat="1" applyFont="1" applyBorder="1" applyAlignment="1" applyProtection="1">
      <alignment/>
      <protection/>
    </xf>
    <xf numFmtId="3" fontId="7" fillId="0" borderId="16"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5" xfId="0" applyNumberFormat="1" applyFont="1" applyBorder="1" applyAlignment="1">
      <alignment horizontal="right"/>
    </xf>
    <xf numFmtId="37" fontId="7" fillId="0" borderId="0" xfId="0" applyNumberFormat="1" applyFont="1" applyBorder="1" applyAlignment="1">
      <alignment horizontal="center"/>
    </xf>
    <xf numFmtId="164" fontId="7" fillId="0" borderId="20" xfId="0" applyFont="1" applyBorder="1" applyAlignment="1">
      <alignment horizontal="right"/>
    </xf>
    <xf numFmtId="171" fontId="7" fillId="0" borderId="23" xfId="0" applyNumberFormat="1" applyFont="1" applyBorder="1" applyAlignment="1">
      <alignment horizontal="center"/>
    </xf>
    <xf numFmtId="171" fontId="7" fillId="0" borderId="20" xfId="0" applyNumberFormat="1" applyFont="1" applyBorder="1" applyAlignment="1">
      <alignment horizontal="center"/>
    </xf>
    <xf numFmtId="171" fontId="7" fillId="0" borderId="24" xfId="0" applyNumberFormat="1" applyFont="1" applyBorder="1" applyAlignment="1">
      <alignment horizontal="center"/>
    </xf>
    <xf numFmtId="164" fontId="7" fillId="0" borderId="0" xfId="0" applyFont="1" applyBorder="1" applyAlignment="1">
      <alignment horizontal="right"/>
    </xf>
    <xf numFmtId="164" fontId="7" fillId="0" borderId="16" xfId="0" applyFont="1" applyBorder="1" applyAlignment="1">
      <alignment horizontal="center"/>
    </xf>
    <xf numFmtId="164" fontId="7" fillId="0" borderId="24" xfId="0" applyFont="1" applyBorder="1" applyAlignment="1">
      <alignment horizontal="right"/>
    </xf>
    <xf numFmtId="164" fontId="7" fillId="0" borderId="22" xfId="0" applyFont="1" applyBorder="1" applyAlignment="1">
      <alignment horizontal="center"/>
    </xf>
    <xf numFmtId="164" fontId="7" fillId="0" borderId="22" xfId="0" applyFont="1" applyBorder="1" applyAlignment="1">
      <alignment horizontal="right"/>
    </xf>
    <xf numFmtId="164" fontId="7" fillId="0" borderId="19" xfId="0" applyFont="1" applyBorder="1" applyAlignment="1">
      <alignment horizontal="center"/>
    </xf>
    <xf numFmtId="164" fontId="7" fillId="0" borderId="23" xfId="0" applyFont="1" applyBorder="1" applyAlignment="1">
      <alignment horizontal="right"/>
    </xf>
    <xf numFmtId="164" fontId="7" fillId="0" borderId="18" xfId="0" applyFont="1" applyBorder="1" applyAlignment="1">
      <alignment horizontal="center"/>
    </xf>
    <xf numFmtId="164" fontId="7" fillId="0" borderId="18" xfId="0" applyFont="1" applyBorder="1" applyAlignment="1">
      <alignment horizontal="right"/>
    </xf>
    <xf numFmtId="164" fontId="7" fillId="0" borderId="14" xfId="0" applyFont="1" applyBorder="1" applyAlignment="1">
      <alignment horizontal="center"/>
    </xf>
    <xf numFmtId="164" fontId="7" fillId="0" borderId="0" xfId="0" applyFont="1" applyAlignment="1">
      <alignment horizontal="centerContinuous"/>
    </xf>
    <xf numFmtId="164" fontId="7" fillId="0" borderId="0" xfId="0" applyFont="1" applyBorder="1" applyAlignment="1">
      <alignment horizontal="centerContinuous"/>
    </xf>
    <xf numFmtId="164" fontId="15" fillId="0" borderId="0" xfId="0" applyFont="1" applyAlignment="1">
      <alignment horizontal="center"/>
    </xf>
    <xf numFmtId="164" fontId="14" fillId="0" borderId="25" xfId="0" applyFont="1" applyBorder="1" applyAlignment="1">
      <alignment horizontal="center" wrapText="1"/>
    </xf>
    <xf numFmtId="164" fontId="17" fillId="0" borderId="26" xfId="0" applyFont="1" applyBorder="1" applyAlignment="1">
      <alignment horizontal="right" wrapText="1"/>
    </xf>
    <xf numFmtId="164" fontId="14" fillId="0" borderId="0" xfId="0" applyFont="1" applyAlignment="1">
      <alignment horizontal="left"/>
    </xf>
    <xf numFmtId="164" fontId="0" fillId="0" borderId="0" xfId="0" applyAlignment="1">
      <alignment horizontal="left" wrapText="1"/>
    </xf>
    <xf numFmtId="164" fontId="14" fillId="0" borderId="0" xfId="0" applyFont="1" applyAlignment="1">
      <alignment horizontal="left" wrapText="1"/>
    </xf>
    <xf numFmtId="37" fontId="7" fillId="0" borderId="13" xfId="58" applyNumberFormat="1" applyFont="1" applyBorder="1" applyProtection="1">
      <alignment/>
      <protection/>
    </xf>
    <xf numFmtId="172" fontId="7" fillId="0" borderId="15" xfId="0" applyNumberFormat="1" applyFont="1" applyBorder="1" applyAlignment="1" applyProtection="1">
      <alignment horizontal="right"/>
      <protection/>
    </xf>
    <xf numFmtId="3" fontId="7" fillId="33" borderId="14" xfId="0" applyNumberFormat="1" applyFont="1" applyFill="1" applyBorder="1" applyAlignment="1" applyProtection="1">
      <alignment horizontal="center" vertical="center"/>
      <protection/>
    </xf>
    <xf numFmtId="164" fontId="9" fillId="0" borderId="11" xfId="0" applyFont="1" applyBorder="1" applyAlignment="1">
      <alignment vertical="center"/>
    </xf>
    <xf numFmtId="37" fontId="14" fillId="0" borderId="25" xfId="0" applyNumberFormat="1" applyFont="1" applyBorder="1" applyAlignment="1">
      <alignment horizontal="right" wrapText="1"/>
    </xf>
    <xf numFmtId="177" fontId="14" fillId="0" borderId="25" xfId="0" applyNumberFormat="1" applyFont="1" applyBorder="1" applyAlignment="1">
      <alignment horizontal="right" wrapText="1"/>
    </xf>
    <xf numFmtId="164" fontId="16" fillId="0" borderId="27" xfId="0" applyFont="1" applyFill="1" applyBorder="1" applyAlignment="1">
      <alignment horizontal="center" vertical="center" wrapText="1"/>
    </xf>
    <xf numFmtId="164" fontId="7" fillId="0" borderId="13" xfId="0" applyFont="1" applyBorder="1" applyAlignment="1" applyProtection="1">
      <alignment/>
      <protection/>
    </xf>
    <xf numFmtId="164" fontId="7" fillId="0" borderId="14" xfId="0" applyFont="1" applyBorder="1" applyAlignment="1">
      <alignment/>
    </xf>
    <xf numFmtId="164" fontId="7" fillId="0" borderId="11" xfId="0" applyFont="1" applyBorder="1" applyAlignment="1" applyProtection="1">
      <alignment vertical="center"/>
      <protection/>
    </xf>
    <xf numFmtId="3" fontId="7" fillId="0" borderId="13" xfId="0" applyNumberFormat="1" applyFont="1" applyBorder="1" applyAlignment="1">
      <alignment horizontal="center" vertical="center"/>
    </xf>
    <xf numFmtId="167" fontId="7" fillId="0" borderId="0" xfId="0" applyNumberFormat="1" applyFont="1" applyBorder="1" applyAlignment="1">
      <alignment/>
    </xf>
    <xf numFmtId="0" fontId="14" fillId="0" borderId="0" xfId="59" applyFont="1" applyFill="1" applyBorder="1" applyAlignment="1">
      <alignment horizontal="right" wrapText="1"/>
      <protection/>
    </xf>
    <xf numFmtId="164" fontId="7" fillId="0" borderId="19" xfId="0" applyFont="1" applyBorder="1" applyAlignment="1">
      <alignment horizontal="center"/>
    </xf>
    <xf numFmtId="164" fontId="5" fillId="0" borderId="0" xfId="0" applyFont="1" applyBorder="1" applyAlignment="1">
      <alignment/>
    </xf>
    <xf numFmtId="164" fontId="5" fillId="0" borderId="0" xfId="0" applyFont="1" applyBorder="1" applyAlignment="1">
      <alignment horizontal="center" vertical="center" wrapText="1"/>
    </xf>
    <xf numFmtId="164" fontId="5" fillId="0" borderId="0" xfId="0" applyFont="1" applyFill="1" applyBorder="1" applyAlignment="1">
      <alignment horizontal="center" vertical="center" wrapText="1"/>
    </xf>
    <xf numFmtId="164" fontId="5" fillId="0" borderId="0" xfId="0" applyFont="1" applyBorder="1" applyAlignment="1">
      <alignment horizontal="center"/>
    </xf>
    <xf numFmtId="170" fontId="5" fillId="0" borderId="0" xfId="0" applyNumberFormat="1" applyFont="1" applyBorder="1" applyAlignment="1">
      <alignment/>
    </xf>
    <xf numFmtId="0" fontId="5" fillId="0" borderId="0" xfId="0" applyNumberFormat="1" applyFont="1" applyBorder="1" applyAlignment="1">
      <alignment horizontal="center"/>
    </xf>
    <xf numFmtId="164" fontId="5" fillId="0" borderId="0" xfId="0" applyFont="1" applyFill="1" applyBorder="1" applyAlignment="1">
      <alignment horizontal="center"/>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11" xfId="0" applyFont="1" applyBorder="1" applyAlignment="1">
      <alignment vertical="center" wrapText="1"/>
    </xf>
    <xf numFmtId="164" fontId="9" fillId="0" borderId="11" xfId="0" applyFont="1" applyBorder="1" applyAlignment="1">
      <alignment/>
    </xf>
    <xf numFmtId="164" fontId="7" fillId="0" borderId="23" xfId="0" applyFont="1" applyBorder="1" applyAlignment="1">
      <alignment horizontal="center"/>
    </xf>
    <xf numFmtId="164" fontId="7" fillId="0" borderId="18" xfId="0" applyFont="1" applyBorder="1" applyAlignment="1">
      <alignment horizontal="center"/>
    </xf>
    <xf numFmtId="164" fontId="7" fillId="0" borderId="14" xfId="0" applyFont="1" applyBorder="1" applyAlignment="1">
      <alignment horizontal="center"/>
    </xf>
    <xf numFmtId="164" fontId="8" fillId="0" borderId="0" xfId="0" applyFont="1" applyAlignment="1">
      <alignment horizontal="center"/>
    </xf>
    <xf numFmtId="164" fontId="16" fillId="0" borderId="28" xfId="0" applyFont="1" applyFill="1" applyBorder="1" applyAlignment="1">
      <alignment horizontal="center" vertical="center" wrapText="1"/>
    </xf>
    <xf numFmtId="164" fontId="16" fillId="0" borderId="26" xfId="0" applyFont="1" applyFill="1" applyBorder="1" applyAlignment="1">
      <alignment horizontal="center" vertical="center" wrapText="1"/>
    </xf>
    <xf numFmtId="164" fontId="16" fillId="0" borderId="29" xfId="0" applyFont="1" applyFill="1" applyBorder="1" applyAlignment="1">
      <alignment horizontal="center" vertical="center" wrapText="1"/>
    </xf>
    <xf numFmtId="164" fontId="16" fillId="0" borderId="30" xfId="0" applyFont="1" applyFill="1" applyBorder="1" applyAlignment="1">
      <alignment horizontal="center" vertical="center" wrapText="1"/>
    </xf>
    <xf numFmtId="164" fontId="14" fillId="0" borderId="0" xfId="0" applyFont="1" applyAlignment="1">
      <alignment horizontal="left" wrapText="1"/>
    </xf>
    <xf numFmtId="164" fontId="0" fillId="0" borderId="0" xfId="0" applyAlignment="1">
      <alignment/>
    </xf>
    <xf numFmtId="164" fontId="16" fillId="0" borderId="0" xfId="0" applyFont="1" applyAlignment="1">
      <alignment horizontal="left" wrapText="1"/>
    </xf>
    <xf numFmtId="164" fontId="11" fillId="0" borderId="0" xfId="53" applyNumberFormat="1" applyAlignment="1" applyProtection="1">
      <alignment horizontal="left" wrapText="1"/>
      <protection/>
    </xf>
    <xf numFmtId="164" fontId="16" fillId="0" borderId="0" xfId="0" applyFont="1" applyBorder="1" applyAlignment="1">
      <alignment horizontal="left" wrapText="1"/>
    </xf>
    <xf numFmtId="164" fontId="0" fillId="0" borderId="0" xfId="0" applyBorder="1" applyAlignment="1">
      <alignment/>
    </xf>
    <xf numFmtId="164" fontId="7" fillId="0" borderId="0" xfId="0" applyFont="1" applyAlignment="1">
      <alignment vertical="center" wrapText="1"/>
    </xf>
    <xf numFmtId="164" fontId="9" fillId="0" borderId="0" xfId="0" applyFont="1" applyAlignment="1">
      <alignment vertical="center" wrapText="1"/>
    </xf>
    <xf numFmtId="164" fontId="7" fillId="0" borderId="21" xfId="0" applyFont="1" applyBorder="1" applyAlignment="1" applyProtection="1">
      <alignment horizontal="center" vertical="center"/>
      <protection/>
    </xf>
    <xf numFmtId="164" fontId="7" fillId="0" borderId="15" xfId="0" applyFont="1" applyBorder="1" applyAlignment="1">
      <alignment vertical="center"/>
    </xf>
    <xf numFmtId="164" fontId="7" fillId="0" borderId="17" xfId="0" applyFont="1" applyBorder="1" applyAlignment="1">
      <alignment vertical="center"/>
    </xf>
    <xf numFmtId="3" fontId="7" fillId="0" borderId="23" xfId="0" applyNumberFormat="1" applyFont="1" applyBorder="1" applyAlignment="1">
      <alignment horizontal="center" vertical="center"/>
    </xf>
    <xf numFmtId="3" fontId="7" fillId="0" borderId="14" xfId="0" applyNumberFormat="1" applyFont="1" applyBorder="1" applyAlignment="1">
      <alignment horizontal="center" vertical="center"/>
    </xf>
    <xf numFmtId="164" fontId="7" fillId="0" borderId="11" xfId="0" applyFont="1" applyBorder="1" applyAlignment="1" applyProtection="1" quotePrefix="1">
      <alignment horizontal="left" vertical="center" wrapText="1"/>
      <protection/>
    </xf>
    <xf numFmtId="164" fontId="9" fillId="0" borderId="11" xfId="0" applyFont="1" applyBorder="1" applyAlignment="1">
      <alignment vertical="center" wrapText="1"/>
    </xf>
    <xf numFmtId="164" fontId="7" fillId="0" borderId="22" xfId="0" applyFont="1" applyBorder="1" applyAlignment="1">
      <alignment horizontal="center"/>
    </xf>
    <xf numFmtId="164" fontId="7" fillId="0" borderId="23" xfId="0" applyFont="1" applyBorder="1" applyAlignment="1" applyProtection="1">
      <alignment horizontal="center" vertical="center"/>
      <protection/>
    </xf>
    <xf numFmtId="164" fontId="7" fillId="0" borderId="18" xfId="0" applyFont="1" applyBorder="1" applyAlignment="1" applyProtection="1">
      <alignment horizontal="center" vertical="center"/>
      <protection/>
    </xf>
    <xf numFmtId="164" fontId="7" fillId="0" borderId="23" xfId="0" applyFont="1" applyBorder="1" applyAlignment="1">
      <alignment horizontal="center" vertical="center"/>
    </xf>
    <xf numFmtId="164" fontId="7" fillId="0" borderId="18" xfId="0" applyFont="1" applyBorder="1" applyAlignment="1">
      <alignment horizontal="center" vertical="center"/>
    </xf>
    <xf numFmtId="164" fontId="7" fillId="0" borderId="21" xfId="0" applyFont="1" applyBorder="1" applyAlignment="1">
      <alignment horizontal="center" vertical="center" wrapText="1"/>
    </xf>
    <xf numFmtId="164" fontId="9" fillId="0" borderId="17" xfId="0" applyFont="1" applyBorder="1" applyAlignment="1">
      <alignment horizontal="center" vertical="center" wrapText="1"/>
    </xf>
    <xf numFmtId="164" fontId="7" fillId="0" borderId="22" xfId="0" applyFont="1" applyBorder="1" applyAlignment="1" applyProtection="1">
      <alignment horizontal="center"/>
      <protection/>
    </xf>
    <xf numFmtId="164" fontId="7" fillId="0" borderId="23" xfId="0" applyFont="1" applyBorder="1" applyAlignment="1" applyProtection="1">
      <alignment horizontal="center"/>
      <protection/>
    </xf>
    <xf numFmtId="164" fontId="7" fillId="0" borderId="18" xfId="0" applyFont="1" applyBorder="1" applyAlignment="1" applyProtection="1">
      <alignment horizontal="center"/>
      <protection/>
    </xf>
    <xf numFmtId="164" fontId="7" fillId="0" borderId="14" xfId="0" applyFont="1" applyBorder="1" applyAlignment="1" applyProtection="1">
      <alignment horizontal="center"/>
      <protection/>
    </xf>
    <xf numFmtId="164" fontId="9" fillId="0" borderId="17" xfId="0" applyFont="1" applyBorder="1" applyAlignment="1">
      <alignment horizontal="center" vertical="center"/>
    </xf>
    <xf numFmtId="164" fontId="7" fillId="0" borderId="0" xfId="0" applyFont="1" applyBorder="1" applyAlignment="1" quotePrefix="1">
      <alignment horizontal="left" vertical="center" wrapText="1"/>
    </xf>
    <xf numFmtId="164" fontId="7" fillId="0" borderId="0" xfId="0" applyFont="1" applyAlignment="1" quotePrefix="1">
      <alignment horizontal="left" vertical="center" wrapText="1"/>
    </xf>
    <xf numFmtId="164" fontId="7" fillId="0" borderId="0" xfId="0" applyFont="1" applyAlignment="1">
      <alignment horizontal="left" vertical="center" wrapText="1"/>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7" fillId="0" borderId="0" xfId="0" applyFont="1" applyAlignment="1">
      <alignment horizontal="left" vertical="center" wrapText="1"/>
    </xf>
    <xf numFmtId="164" fontId="0" fillId="0" borderId="0" xfId="0" applyAlignment="1">
      <alignment horizontal="left" vertical="center" wrapText="1"/>
    </xf>
    <xf numFmtId="164" fontId="5" fillId="0" borderId="0" xfId="0" applyFont="1" applyBorder="1" applyAlignment="1">
      <alignment horizontal="center" vertical="center" wrapText="1"/>
    </xf>
    <xf numFmtId="164" fontId="5" fillId="0" borderId="0" xfId="0" applyFont="1" applyBorder="1" applyAlignment="1">
      <alignment horizontal="center" vertical="center"/>
    </xf>
    <xf numFmtId="164" fontId="7" fillId="0" borderId="21" xfId="0" applyFont="1" applyBorder="1" applyAlignment="1">
      <alignment horizontal="center" vertical="center" wrapText="1"/>
    </xf>
    <xf numFmtId="164" fontId="7" fillId="0" borderId="17" xfId="0" applyFont="1" applyBorder="1" applyAlignment="1">
      <alignment horizontal="center" vertical="center" wrapText="1"/>
    </xf>
    <xf numFmtId="164" fontId="7" fillId="0" borderId="23" xfId="0" applyFont="1" applyBorder="1" applyAlignment="1">
      <alignment horizontal="center" vertical="center"/>
    </xf>
    <xf numFmtId="164" fontId="7" fillId="0" borderId="18" xfId="0" applyFont="1" applyBorder="1" applyAlignment="1">
      <alignment horizontal="center" vertical="center"/>
    </xf>
    <xf numFmtId="164" fontId="7" fillId="0" borderId="14" xfId="0" applyFont="1" applyBorder="1" applyAlignment="1">
      <alignment horizontal="center" vertical="center"/>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12" xfId="0" applyFont="1" applyBorder="1" applyAlignment="1">
      <alignment horizontal="center" vertical="center"/>
    </xf>
    <xf numFmtId="164" fontId="8" fillId="0" borderId="0" xfId="0" applyFont="1" applyAlignment="1" applyProtection="1">
      <alignment horizontal="center"/>
      <protection/>
    </xf>
    <xf numFmtId="164" fontId="7" fillId="0" borderId="0" xfId="0" applyFont="1" applyAlignment="1">
      <alignment horizontal="left" wrapText="1"/>
    </xf>
    <xf numFmtId="164" fontId="8" fillId="0" borderId="0" xfId="0" applyFont="1" applyAlignment="1" applyProtection="1">
      <alignment horizontal="center" vertical="center" wrapText="1"/>
      <protection/>
    </xf>
    <xf numFmtId="164" fontId="9"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51"/>
  <sheetViews>
    <sheetView tabSelected="1" zoomScalePageLayoutView="0" workbookViewId="0" topLeftCell="A1">
      <selection activeCell="A1" sqref="A1"/>
    </sheetView>
  </sheetViews>
  <sheetFormatPr defaultColWidth="9.00390625" defaultRowHeight="12.75"/>
  <cols>
    <col min="1" max="1" width="3.875" style="3" customWidth="1"/>
    <col min="2" max="2" width="65.125" style="3" customWidth="1"/>
    <col min="3" max="16384" width="9.00390625" style="3" customWidth="1"/>
  </cols>
  <sheetData>
    <row r="2" ht="15.75">
      <c r="B2" s="74" t="s">
        <v>235</v>
      </c>
    </row>
    <row r="3" ht="15.75">
      <c r="A3" s="2"/>
    </row>
    <row r="4" ht="15">
      <c r="B4" s="97" t="s">
        <v>22</v>
      </c>
    </row>
    <row r="5" ht="15.75">
      <c r="B5" s="98" t="s">
        <v>23</v>
      </c>
    </row>
    <row r="6" ht="15">
      <c r="B6" s="97" t="s">
        <v>42</v>
      </c>
    </row>
    <row r="7" ht="15">
      <c r="B7" s="97" t="s">
        <v>210</v>
      </c>
    </row>
    <row r="9" ht="15">
      <c r="B9" s="97" t="s">
        <v>24</v>
      </c>
    </row>
    <row r="10" ht="15.75">
      <c r="B10" s="100" t="s">
        <v>157</v>
      </c>
    </row>
    <row r="11" ht="15">
      <c r="B11" s="99" t="s">
        <v>211</v>
      </c>
    </row>
    <row r="13" ht="15">
      <c r="B13" s="97" t="s">
        <v>29</v>
      </c>
    </row>
    <row r="14" ht="15.75">
      <c r="B14" s="100" t="s">
        <v>30</v>
      </c>
    </row>
    <row r="15" ht="15">
      <c r="B15" s="97" t="s">
        <v>212</v>
      </c>
    </row>
    <row r="17" ht="15">
      <c r="B17" s="97" t="s">
        <v>37</v>
      </c>
    </row>
    <row r="18" ht="15.75">
      <c r="B18" s="100" t="s">
        <v>38</v>
      </c>
    </row>
    <row r="19" ht="15">
      <c r="B19" s="97" t="s">
        <v>212</v>
      </c>
    </row>
    <row r="21" ht="15">
      <c r="B21" s="97" t="s">
        <v>39</v>
      </c>
    </row>
    <row r="22" ht="15.75">
      <c r="B22" s="98" t="s">
        <v>40</v>
      </c>
    </row>
    <row r="23" ht="15.75">
      <c r="B23" s="98" t="s">
        <v>41</v>
      </c>
    </row>
    <row r="24" ht="15">
      <c r="B24" s="97" t="s">
        <v>42</v>
      </c>
    </row>
    <row r="25" ht="15">
      <c r="B25" s="97" t="s">
        <v>210</v>
      </c>
    </row>
    <row r="27" ht="15">
      <c r="B27" s="97" t="s">
        <v>44</v>
      </c>
    </row>
    <row r="28" ht="15.75">
      <c r="B28" s="98" t="s">
        <v>45</v>
      </c>
    </row>
    <row r="29" ht="15.75">
      <c r="B29" s="98" t="s">
        <v>46</v>
      </c>
    </row>
    <row r="30" ht="15.75">
      <c r="B30" s="98" t="s">
        <v>47</v>
      </c>
    </row>
    <row r="31" ht="15">
      <c r="B31" s="97" t="s">
        <v>227</v>
      </c>
    </row>
    <row r="33" spans="2:8" ht="15">
      <c r="B33" s="196" t="s">
        <v>167</v>
      </c>
      <c r="C33" s="196"/>
      <c r="D33" s="196"/>
      <c r="E33" s="196"/>
      <c r="F33" s="196"/>
      <c r="G33" s="196"/>
      <c r="H33" s="196"/>
    </row>
    <row r="34" spans="2:8" ht="15.75">
      <c r="B34" s="197" t="s">
        <v>168</v>
      </c>
      <c r="C34" s="197"/>
      <c r="D34" s="197"/>
      <c r="E34" s="197"/>
      <c r="F34" s="197"/>
      <c r="G34" s="197"/>
      <c r="H34" s="197"/>
    </row>
    <row r="35" spans="2:8" ht="15.75">
      <c r="B35" s="198" t="s">
        <v>169</v>
      </c>
      <c r="C35" s="198"/>
      <c r="D35" s="198"/>
      <c r="E35" s="198"/>
      <c r="F35" s="198"/>
      <c r="G35" s="198"/>
      <c r="H35" s="198"/>
    </row>
    <row r="36" spans="2:8" ht="15">
      <c r="B36" s="199" t="s">
        <v>213</v>
      </c>
      <c r="C36" s="200"/>
      <c r="D36" s="200"/>
      <c r="E36" s="200"/>
      <c r="F36" s="200"/>
      <c r="G36" s="200"/>
      <c r="H36" s="200"/>
    </row>
    <row r="38" ht="15.75">
      <c r="B38" s="98" t="s">
        <v>178</v>
      </c>
    </row>
    <row r="39" ht="15.75" customHeight="1">
      <c r="B39" s="97" t="s">
        <v>215</v>
      </c>
    </row>
    <row r="41" ht="15.75">
      <c r="B41" s="98" t="s">
        <v>180</v>
      </c>
    </row>
    <row r="42" ht="15">
      <c r="B42" s="97" t="s">
        <v>215</v>
      </c>
    </row>
    <row r="44" ht="15.75">
      <c r="B44" s="98" t="s">
        <v>183</v>
      </c>
    </row>
    <row r="45" ht="15">
      <c r="B45" s="97" t="s">
        <v>215</v>
      </c>
    </row>
    <row r="47" ht="15.75">
      <c r="B47" s="98" t="s">
        <v>184</v>
      </c>
    </row>
    <row r="48" ht="15">
      <c r="B48" s="97" t="s">
        <v>215</v>
      </c>
    </row>
    <row r="50" spans="2:6" ht="15.75">
      <c r="B50" s="144" t="s">
        <v>187</v>
      </c>
      <c r="C50" s="145"/>
      <c r="D50" s="145"/>
      <c r="E50" s="145"/>
      <c r="F50" s="145"/>
    </row>
    <row r="51" spans="2:6" ht="15">
      <c r="B51" s="97" t="s">
        <v>234</v>
      </c>
      <c r="C51" s="145"/>
      <c r="D51" s="145"/>
      <c r="E51" s="145"/>
      <c r="F51" s="145"/>
    </row>
  </sheetData>
  <sheetProtection/>
  <mergeCells count="4">
    <mergeCell ref="B33:H33"/>
    <mergeCell ref="B34:H34"/>
    <mergeCell ref="B35:H35"/>
    <mergeCell ref="B36:H36"/>
  </mergeCells>
  <printOptions horizontalCentered="1"/>
  <pageMargins left="0.25" right="0.25" top="0.75" bottom="0.75" header="0.2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
    </sheetView>
  </sheetViews>
  <sheetFormatPr defaultColWidth="9.00390625" defaultRowHeight="12.75"/>
  <cols>
    <col min="1" max="1" width="17.75390625" style="111" customWidth="1"/>
    <col min="2" max="2" width="12.875" style="111" customWidth="1"/>
    <col min="3" max="3" width="9.75390625" style="111" customWidth="1"/>
    <col min="4" max="4" width="4.25390625" style="111" customWidth="1"/>
    <col min="5" max="5" width="9.875" style="111" bestFit="1" customWidth="1"/>
    <col min="6" max="6" width="4.25390625" style="111" customWidth="1"/>
    <col min="7" max="7" width="8.50390625" style="111" customWidth="1"/>
    <col min="8" max="8" width="12.875" style="111" customWidth="1"/>
    <col min="9" max="9" width="9.75390625" style="111" customWidth="1"/>
    <col min="10" max="10" width="4.25390625" style="111" customWidth="1"/>
    <col min="11" max="11" width="9.875" style="111" customWidth="1"/>
    <col min="12" max="12" width="4.25390625" style="111" customWidth="1"/>
    <col min="13" max="13" width="8.00390625" style="111" customWidth="1"/>
    <col min="14" max="14" width="9.00390625" style="111" customWidth="1"/>
    <col min="15" max="15" width="9.00390625" style="112" customWidth="1"/>
    <col min="16" max="16" width="11.00390625" style="112" customWidth="1"/>
    <col min="17" max="18" width="9.00390625" style="112" customWidth="1"/>
    <col min="19" max="19" width="11.75390625" style="112" customWidth="1"/>
    <col min="20" max="21" width="9.00390625" style="112" customWidth="1"/>
    <col min="22" max="16384" width="9.00390625" style="111" customWidth="1"/>
  </cols>
  <sheetData>
    <row r="1" s="3" customFormat="1" ht="15.75">
      <c r="A1" s="2"/>
    </row>
    <row r="2" spans="1:13" ht="15">
      <c r="A2" s="167" t="s">
        <v>167</v>
      </c>
      <c r="B2" s="167"/>
      <c r="C2" s="167"/>
      <c r="D2" s="167"/>
      <c r="E2" s="167"/>
      <c r="F2" s="167"/>
      <c r="G2" s="167"/>
      <c r="H2" s="167"/>
      <c r="I2" s="167"/>
      <c r="J2" s="167"/>
      <c r="K2" s="167"/>
      <c r="L2" s="167"/>
      <c r="M2" s="167"/>
    </row>
    <row r="3" spans="1:21" ht="15">
      <c r="A3" s="5" t="s">
        <v>236</v>
      </c>
      <c r="B3" s="167"/>
      <c r="C3" s="167"/>
      <c r="D3" s="167"/>
      <c r="E3" s="167"/>
      <c r="F3" s="167"/>
      <c r="G3" s="167"/>
      <c r="H3" s="167"/>
      <c r="I3" s="167"/>
      <c r="J3" s="167"/>
      <c r="K3" s="167"/>
      <c r="L3" s="167"/>
      <c r="M3" s="167"/>
      <c r="O3" s="189"/>
      <c r="P3" s="189"/>
      <c r="Q3" s="189"/>
      <c r="R3" s="189"/>
      <c r="S3" s="189"/>
      <c r="T3" s="189"/>
      <c r="U3" s="189"/>
    </row>
    <row r="4" spans="1:21" ht="15">
      <c r="A4" s="168" t="s">
        <v>169</v>
      </c>
      <c r="B4" s="168"/>
      <c r="C4" s="168"/>
      <c r="D4" s="168"/>
      <c r="E4" s="168"/>
      <c r="F4" s="168"/>
      <c r="G4" s="168"/>
      <c r="H4" s="168"/>
      <c r="I4" s="168"/>
      <c r="J4" s="168"/>
      <c r="K4" s="168"/>
      <c r="L4" s="168"/>
      <c r="M4" s="168"/>
      <c r="O4" s="189"/>
      <c r="P4" s="189"/>
      <c r="Q4" s="189"/>
      <c r="R4" s="189"/>
      <c r="S4" s="189"/>
      <c r="T4" s="189"/>
      <c r="U4" s="189"/>
    </row>
    <row r="5" spans="1:21" ht="15">
      <c r="A5" s="168" t="s">
        <v>213</v>
      </c>
      <c r="B5" s="168"/>
      <c r="C5" s="168"/>
      <c r="D5" s="168"/>
      <c r="E5" s="168"/>
      <c r="F5" s="168"/>
      <c r="G5" s="168"/>
      <c r="H5" s="168"/>
      <c r="I5" s="168"/>
      <c r="J5" s="168"/>
      <c r="K5" s="168"/>
      <c r="L5" s="168"/>
      <c r="M5" s="168"/>
      <c r="O5" s="245"/>
      <c r="P5" s="246"/>
      <c r="Q5" s="246"/>
      <c r="R5" s="246"/>
      <c r="S5" s="246"/>
      <c r="T5" s="246"/>
      <c r="U5" s="246"/>
    </row>
    <row r="6" spans="1:21" ht="15">
      <c r="A6" s="247" t="s">
        <v>172</v>
      </c>
      <c r="B6" s="249" t="s">
        <v>170</v>
      </c>
      <c r="C6" s="250"/>
      <c r="D6" s="250"/>
      <c r="E6" s="250"/>
      <c r="F6" s="250"/>
      <c r="G6" s="251"/>
      <c r="H6" s="249" t="s">
        <v>171</v>
      </c>
      <c r="I6" s="250"/>
      <c r="J6" s="250"/>
      <c r="K6" s="250"/>
      <c r="L6" s="250"/>
      <c r="M6" s="251"/>
      <c r="O6" s="245"/>
      <c r="P6" s="191"/>
      <c r="Q6" s="191"/>
      <c r="R6" s="191"/>
      <c r="S6" s="191"/>
      <c r="T6" s="191"/>
      <c r="U6" s="191"/>
    </row>
    <row r="7" spans="1:21" ht="15">
      <c r="A7" s="248"/>
      <c r="B7" s="113" t="s">
        <v>51</v>
      </c>
      <c r="C7" s="113" t="s">
        <v>177</v>
      </c>
      <c r="D7" s="249" t="s">
        <v>174</v>
      </c>
      <c r="E7" s="250"/>
      <c r="F7" s="250"/>
      <c r="G7" s="251"/>
      <c r="H7" s="113" t="s">
        <v>51</v>
      </c>
      <c r="I7" s="113" t="s">
        <v>177</v>
      </c>
      <c r="J7" s="252" t="s">
        <v>174</v>
      </c>
      <c r="K7" s="253"/>
      <c r="L7" s="253"/>
      <c r="M7" s="254"/>
      <c r="O7" s="190"/>
      <c r="P7" s="191"/>
      <c r="Q7" s="191"/>
      <c r="R7" s="191"/>
      <c r="S7" s="191"/>
      <c r="T7" s="191"/>
      <c r="U7" s="191"/>
    </row>
    <row r="8" spans="1:21" ht="15">
      <c r="A8" s="114" t="s">
        <v>175</v>
      </c>
      <c r="B8" s="121">
        <v>34845</v>
      </c>
      <c r="C8" s="124">
        <v>1</v>
      </c>
      <c r="D8" s="163">
        <v>9</v>
      </c>
      <c r="E8" s="164" t="s">
        <v>199</v>
      </c>
      <c r="F8" s="165">
        <v>2</v>
      </c>
      <c r="G8" s="166" t="s">
        <v>173</v>
      </c>
      <c r="H8" s="115">
        <v>34845</v>
      </c>
      <c r="I8" s="154">
        <v>1</v>
      </c>
      <c r="J8" s="163">
        <v>9</v>
      </c>
      <c r="K8" s="164" t="s">
        <v>199</v>
      </c>
      <c r="L8" s="165">
        <v>2</v>
      </c>
      <c r="M8" s="166" t="s">
        <v>173</v>
      </c>
      <c r="O8" s="192"/>
      <c r="P8" s="193"/>
      <c r="Q8" s="194"/>
      <c r="R8" s="192"/>
      <c r="S8" s="193"/>
      <c r="T8" s="194"/>
      <c r="U8" s="192"/>
    </row>
    <row r="9" spans="1:21" ht="15">
      <c r="A9" s="116"/>
      <c r="B9" s="122"/>
      <c r="C9" s="125"/>
      <c r="D9" s="153"/>
      <c r="E9" s="150"/>
      <c r="F9" s="157"/>
      <c r="G9" s="158"/>
      <c r="H9" s="117"/>
      <c r="I9" s="155"/>
      <c r="J9" s="153"/>
      <c r="K9" s="150"/>
      <c r="L9" s="157"/>
      <c r="M9" s="158"/>
      <c r="O9" s="192"/>
      <c r="P9" s="193"/>
      <c r="Q9" s="194"/>
      <c r="R9" s="192"/>
      <c r="S9" s="193"/>
      <c r="T9" s="194"/>
      <c r="U9" s="192"/>
    </row>
    <row r="10" spans="1:21" ht="15">
      <c r="A10" s="116">
        <v>0</v>
      </c>
      <c r="B10" s="118">
        <v>23846</v>
      </c>
      <c r="C10" s="125">
        <f>B10/B$8</f>
        <v>0.684</v>
      </c>
      <c r="D10" s="153">
        <v>9</v>
      </c>
      <c r="E10" s="150" t="s">
        <v>199</v>
      </c>
      <c r="F10" s="157">
        <v>10</v>
      </c>
      <c r="G10" s="158" t="s">
        <v>173</v>
      </c>
      <c r="H10" s="118">
        <v>23277</v>
      </c>
      <c r="I10" s="155">
        <f>H10/H$8</f>
        <v>0.668</v>
      </c>
      <c r="J10" s="153">
        <v>10</v>
      </c>
      <c r="K10" s="150" t="s">
        <v>199</v>
      </c>
      <c r="L10" s="157">
        <v>0</v>
      </c>
      <c r="M10" s="158" t="s">
        <v>173</v>
      </c>
      <c r="O10" s="192"/>
      <c r="P10" s="193"/>
      <c r="Q10" s="194"/>
      <c r="R10" s="192"/>
      <c r="S10" s="193"/>
      <c r="T10" s="194"/>
      <c r="U10" s="192"/>
    </row>
    <row r="11" spans="1:21" ht="15">
      <c r="A11" s="116"/>
      <c r="B11" s="122"/>
      <c r="C11" s="125"/>
      <c r="D11" s="153"/>
      <c r="E11" s="150"/>
      <c r="F11" s="157"/>
      <c r="G11" s="158"/>
      <c r="H11" s="152"/>
      <c r="I11" s="155"/>
      <c r="J11" s="153"/>
      <c r="K11" s="150"/>
      <c r="L11" s="157"/>
      <c r="M11" s="158"/>
      <c r="O11" s="192"/>
      <c r="P11" s="193"/>
      <c r="Q11" s="194"/>
      <c r="R11" s="192"/>
      <c r="S11" s="193"/>
      <c r="T11" s="194"/>
      <c r="U11" s="192"/>
    </row>
    <row r="12" spans="1:21" ht="15">
      <c r="A12" s="116">
        <v>1</v>
      </c>
      <c r="B12" s="118">
        <v>7985</v>
      </c>
      <c r="C12" s="125">
        <f>B12/B$8</f>
        <v>0.229</v>
      </c>
      <c r="D12" s="153">
        <v>8</v>
      </c>
      <c r="E12" s="150" t="s">
        <v>199</v>
      </c>
      <c r="F12" s="157">
        <v>1</v>
      </c>
      <c r="G12" s="73" t="s">
        <v>200</v>
      </c>
      <c r="H12" s="118">
        <v>8156</v>
      </c>
      <c r="I12" s="155">
        <f>H12/H$8</f>
        <v>0.234</v>
      </c>
      <c r="J12" s="153">
        <v>8</v>
      </c>
      <c r="K12" s="150" t="s">
        <v>199</v>
      </c>
      <c r="L12" s="157">
        <v>2</v>
      </c>
      <c r="M12" s="158" t="s">
        <v>173</v>
      </c>
      <c r="O12" s="192"/>
      <c r="P12" s="193"/>
      <c r="Q12" s="194"/>
      <c r="R12" s="192"/>
      <c r="S12" s="193"/>
      <c r="T12" s="194"/>
      <c r="U12" s="192"/>
    </row>
    <row r="13" spans="1:21" ht="15">
      <c r="A13" s="116"/>
      <c r="B13" s="122"/>
      <c r="C13" s="125"/>
      <c r="D13" s="153"/>
      <c r="E13" s="150"/>
      <c r="F13" s="157"/>
      <c r="G13" s="158"/>
      <c r="H13" s="152"/>
      <c r="I13" s="155"/>
      <c r="J13" s="153"/>
      <c r="K13" s="150"/>
      <c r="L13" s="157"/>
      <c r="M13" s="158"/>
      <c r="O13" s="192"/>
      <c r="P13" s="193"/>
      <c r="Q13" s="194"/>
      <c r="R13" s="192"/>
      <c r="S13" s="193"/>
      <c r="T13" s="194"/>
      <c r="U13" s="192"/>
    </row>
    <row r="14" spans="1:21" ht="15">
      <c r="A14" s="116">
        <v>2</v>
      </c>
      <c r="B14" s="118">
        <v>2056</v>
      </c>
      <c r="C14" s="125">
        <f>B14/B$8</f>
        <v>0.059</v>
      </c>
      <c r="D14" s="153">
        <v>6</v>
      </c>
      <c r="E14" s="150" t="s">
        <v>199</v>
      </c>
      <c r="F14" s="157">
        <v>12</v>
      </c>
      <c r="G14" s="158" t="s">
        <v>173</v>
      </c>
      <c r="H14" s="118">
        <v>2190</v>
      </c>
      <c r="I14" s="155">
        <f>H14/H$8</f>
        <v>0.063</v>
      </c>
      <c r="J14" s="153">
        <v>6</v>
      </c>
      <c r="K14" s="150" t="s">
        <v>199</v>
      </c>
      <c r="L14" s="157">
        <v>3</v>
      </c>
      <c r="M14" s="158" t="s">
        <v>173</v>
      </c>
      <c r="O14" s="192"/>
      <c r="P14" s="193"/>
      <c r="Q14" s="194"/>
      <c r="R14" s="192"/>
      <c r="S14" s="193"/>
      <c r="T14" s="194"/>
      <c r="U14" s="192"/>
    </row>
    <row r="15" spans="1:21" ht="15">
      <c r="A15" s="116"/>
      <c r="B15" s="122"/>
      <c r="C15" s="125"/>
      <c r="D15" s="153"/>
      <c r="E15" s="150"/>
      <c r="F15" s="157"/>
      <c r="G15" s="158"/>
      <c r="H15" s="152"/>
      <c r="I15" s="155"/>
      <c r="J15" s="153"/>
      <c r="K15" s="150"/>
      <c r="L15" s="157"/>
      <c r="M15" s="158"/>
      <c r="O15" s="192"/>
      <c r="P15" s="193"/>
      <c r="Q15" s="194"/>
      <c r="R15" s="192"/>
      <c r="S15" s="193"/>
      <c r="T15" s="194"/>
      <c r="U15" s="192"/>
    </row>
    <row r="16" spans="1:21" ht="15">
      <c r="A16" s="116">
        <v>3</v>
      </c>
      <c r="B16" s="118">
        <v>475</v>
      </c>
      <c r="C16" s="125">
        <f>B16/B$8</f>
        <v>0.014</v>
      </c>
      <c r="D16" s="153">
        <v>5</v>
      </c>
      <c r="E16" s="150" t="s">
        <v>199</v>
      </c>
      <c r="F16" s="157">
        <v>7</v>
      </c>
      <c r="G16" s="158" t="s">
        <v>200</v>
      </c>
      <c r="H16" s="118">
        <v>538</v>
      </c>
      <c r="I16" s="155">
        <f>H16/H$8</f>
        <v>0.015</v>
      </c>
      <c r="J16" s="153">
        <v>5</v>
      </c>
      <c r="K16" s="150" t="s">
        <v>199</v>
      </c>
      <c r="L16" s="157">
        <v>8</v>
      </c>
      <c r="M16" s="73" t="s">
        <v>173</v>
      </c>
      <c r="O16" s="192"/>
      <c r="P16" s="193"/>
      <c r="Q16" s="194"/>
      <c r="R16" s="192"/>
      <c r="S16" s="193"/>
      <c r="T16" s="194"/>
      <c r="U16" s="192"/>
    </row>
    <row r="17" spans="1:21" ht="15">
      <c r="A17" s="116"/>
      <c r="B17" s="122"/>
      <c r="C17" s="125"/>
      <c r="D17" s="153"/>
      <c r="E17" s="150"/>
      <c r="F17" s="157"/>
      <c r="G17" s="158"/>
      <c r="H17" s="152"/>
      <c r="I17" s="155"/>
      <c r="J17" s="153"/>
      <c r="K17" s="150"/>
      <c r="L17" s="157"/>
      <c r="M17" s="158"/>
      <c r="O17" s="192"/>
      <c r="P17" s="193"/>
      <c r="Q17" s="194"/>
      <c r="R17" s="192"/>
      <c r="S17" s="193"/>
      <c r="T17" s="194"/>
      <c r="U17" s="192"/>
    </row>
    <row r="18" spans="1:21" ht="15">
      <c r="A18" s="116" t="s">
        <v>176</v>
      </c>
      <c r="B18" s="118">
        <v>161</v>
      </c>
      <c r="C18" s="125">
        <f>B18/B$8</f>
        <v>0.005</v>
      </c>
      <c r="D18" s="153">
        <v>5</v>
      </c>
      <c r="E18" s="150" t="s">
        <v>199</v>
      </c>
      <c r="F18" s="157">
        <v>4</v>
      </c>
      <c r="G18" s="158" t="s">
        <v>173</v>
      </c>
      <c r="H18" s="118">
        <v>206</v>
      </c>
      <c r="I18" s="155">
        <f>H18/H$8</f>
        <v>0.006</v>
      </c>
      <c r="J18" s="153">
        <v>4</v>
      </c>
      <c r="K18" s="150" t="s">
        <v>199</v>
      </c>
      <c r="L18" s="157">
        <v>9</v>
      </c>
      <c r="M18" s="158" t="s">
        <v>173</v>
      </c>
      <c r="O18" s="192"/>
      <c r="P18" s="193"/>
      <c r="Q18" s="194"/>
      <c r="R18" s="192"/>
      <c r="S18" s="193"/>
      <c r="T18" s="194"/>
      <c r="U18" s="192"/>
    </row>
    <row r="19" spans="1:21" ht="15">
      <c r="A19" s="116"/>
      <c r="B19" s="122"/>
      <c r="C19" s="125"/>
      <c r="D19" s="153"/>
      <c r="E19" s="150"/>
      <c r="F19" s="157"/>
      <c r="G19" s="158"/>
      <c r="H19" s="117"/>
      <c r="I19" s="155"/>
      <c r="J19" s="153"/>
      <c r="K19" s="150"/>
      <c r="L19" s="157"/>
      <c r="M19" s="158"/>
      <c r="O19" s="192"/>
      <c r="P19" s="193"/>
      <c r="Q19" s="194"/>
      <c r="R19" s="192"/>
      <c r="S19" s="193"/>
      <c r="T19" s="194"/>
      <c r="U19" s="192"/>
    </row>
    <row r="20" spans="1:21" ht="15">
      <c r="A20" s="119" t="s">
        <v>201</v>
      </c>
      <c r="B20" s="123">
        <v>433</v>
      </c>
      <c r="C20" s="126">
        <f>B20/B$8</f>
        <v>0.012</v>
      </c>
      <c r="D20" s="159">
        <v>9</v>
      </c>
      <c r="E20" s="160" t="s">
        <v>199</v>
      </c>
      <c r="F20" s="161">
        <v>0</v>
      </c>
      <c r="G20" s="162" t="s">
        <v>173</v>
      </c>
      <c r="H20" s="120">
        <v>589</v>
      </c>
      <c r="I20" s="156">
        <f>H20/H$8</f>
        <v>0.017</v>
      </c>
      <c r="J20" s="159">
        <v>9</v>
      </c>
      <c r="K20" s="160" t="s">
        <v>199</v>
      </c>
      <c r="L20" s="161">
        <v>5</v>
      </c>
      <c r="M20" s="188" t="s">
        <v>173</v>
      </c>
      <c r="O20" s="195"/>
      <c r="P20" s="193"/>
      <c r="Q20" s="194"/>
      <c r="R20" s="192"/>
      <c r="S20" s="193"/>
      <c r="T20" s="194"/>
      <c r="U20" s="192"/>
    </row>
    <row r="21" spans="15:21" ht="15">
      <c r="O21" s="189"/>
      <c r="P21" s="189"/>
      <c r="Q21" s="189"/>
      <c r="R21" s="189"/>
      <c r="S21" s="189"/>
      <c r="T21" s="189"/>
      <c r="U21" s="189"/>
    </row>
    <row r="22" spans="1:13" ht="42.75" customHeight="1">
      <c r="A22" s="243" t="s">
        <v>214</v>
      </c>
      <c r="B22" s="244"/>
      <c r="C22" s="244"/>
      <c r="D22" s="244"/>
      <c r="E22" s="244"/>
      <c r="F22" s="244"/>
      <c r="G22" s="244"/>
      <c r="H22" s="244"/>
      <c r="I22" s="244"/>
      <c r="J22" s="244"/>
      <c r="K22" s="244"/>
      <c r="L22" s="244"/>
      <c r="M22" s="244"/>
    </row>
    <row r="24" ht="15">
      <c r="A24" s="3" t="s">
        <v>237</v>
      </c>
    </row>
    <row r="27" spans="8:9" ht="15">
      <c r="H27"/>
      <c r="I27"/>
    </row>
  </sheetData>
  <sheetProtection/>
  <mergeCells count="9">
    <mergeCell ref="A22:M22"/>
    <mergeCell ref="O5:O6"/>
    <mergeCell ref="P5:R5"/>
    <mergeCell ref="S5:U5"/>
    <mergeCell ref="A6:A7"/>
    <mergeCell ref="D7:G7"/>
    <mergeCell ref="J7:M7"/>
    <mergeCell ref="B6:G6"/>
    <mergeCell ref="H6:M6"/>
  </mergeCells>
  <printOptions/>
  <pageMargins left="0" right="0" top="1" bottom="1" header="0.5" footer="0.5"/>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9.00390625" defaultRowHeight="12.75"/>
  <cols>
    <col min="1" max="1" width="16.375" style="3" customWidth="1"/>
    <col min="2" max="2" width="9.00390625" style="3" customWidth="1"/>
    <col min="3" max="3" width="8.25390625" style="3" customWidth="1"/>
    <col min="4" max="4" width="8.50390625" style="3" customWidth="1"/>
    <col min="5" max="5" width="8.25390625" style="3" customWidth="1"/>
    <col min="6" max="6" width="8.75390625" style="3" customWidth="1"/>
    <col min="7" max="7" width="8.25390625" style="3" customWidth="1"/>
    <col min="8" max="8" width="8.125" style="3" customWidth="1"/>
    <col min="9" max="9" width="8.625" style="3" customWidth="1"/>
    <col min="10" max="10" width="8.25390625" style="3" customWidth="1"/>
    <col min="11" max="11" width="9.50390625" style="3" customWidth="1"/>
    <col min="12" max="16384" width="9.00390625" style="3" customWidth="1"/>
  </cols>
  <sheetData>
    <row r="1" ht="15.75">
      <c r="A1" s="2"/>
    </row>
    <row r="3" spans="1:11" ht="15.75">
      <c r="A3" s="6" t="s">
        <v>178</v>
      </c>
      <c r="B3" s="5"/>
      <c r="C3" s="5"/>
      <c r="D3" s="5"/>
      <c r="E3" s="5"/>
      <c r="F3" s="5"/>
      <c r="G3" s="5"/>
      <c r="H3" s="5"/>
      <c r="I3" s="5"/>
      <c r="J3" s="5"/>
      <c r="K3" s="5"/>
    </row>
    <row r="4" spans="1:11" ht="15.75">
      <c r="A4" s="6" t="s">
        <v>215</v>
      </c>
      <c r="B4" s="5"/>
      <c r="C4" s="5"/>
      <c r="D4" s="5"/>
      <c r="E4" s="5"/>
      <c r="F4" s="5"/>
      <c r="G4" s="5"/>
      <c r="H4" s="5"/>
      <c r="I4" s="5"/>
      <c r="J4" s="5"/>
      <c r="K4" s="5"/>
    </row>
    <row r="6" spans="1:12" ht="17.25" customHeight="1">
      <c r="A6" s="33" t="s">
        <v>179</v>
      </c>
      <c r="B6" s="33">
        <v>2000</v>
      </c>
      <c r="C6" s="34">
        <v>2001</v>
      </c>
      <c r="D6" s="34">
        <v>2002</v>
      </c>
      <c r="E6" s="34">
        <v>2003</v>
      </c>
      <c r="F6" s="34">
        <v>2004</v>
      </c>
      <c r="G6" s="34">
        <v>2005</v>
      </c>
      <c r="H6" s="34">
        <v>2006</v>
      </c>
      <c r="I6" s="34">
        <v>2007</v>
      </c>
      <c r="J6" s="34">
        <v>2008</v>
      </c>
      <c r="K6" s="33">
        <v>2009</v>
      </c>
      <c r="L6" s="33">
        <v>2010</v>
      </c>
    </row>
    <row r="7" spans="1:12" ht="15">
      <c r="A7" s="59"/>
      <c r="B7" s="59"/>
      <c r="C7" s="87"/>
      <c r="D7" s="87"/>
      <c r="E7" s="87"/>
      <c r="F7" s="87"/>
      <c r="G7" s="87"/>
      <c r="H7" s="87"/>
      <c r="I7" s="87"/>
      <c r="J7" s="87"/>
      <c r="K7" s="59"/>
      <c r="L7" s="59"/>
    </row>
    <row r="8" spans="1:12" ht="15">
      <c r="A8" s="62" t="s">
        <v>53</v>
      </c>
      <c r="B8" s="35">
        <f>SUM(B10:B92)</f>
        <v>66326</v>
      </c>
      <c r="C8" s="35">
        <f>SUM(C10:C92)</f>
        <v>66876</v>
      </c>
      <c r="D8" s="35">
        <f>SUM(D10:D92)</f>
        <v>65104</v>
      </c>
      <c r="E8" s="127">
        <v>62920</v>
      </c>
      <c r="F8" s="37">
        <v>61932</v>
      </c>
      <c r="G8" s="37">
        <f>SUM(G10:G92)</f>
        <v>61108</v>
      </c>
      <c r="H8" s="37">
        <f>SUM(H10:H92)</f>
        <v>59400</v>
      </c>
      <c r="I8" s="37">
        <f>SUM(I10:I92)</f>
        <v>56996</v>
      </c>
      <c r="J8" s="37">
        <f>SUM(J10:J92)</f>
        <v>55465</v>
      </c>
      <c r="K8" s="37">
        <f>SUM(K10:K92)</f>
        <v>53528</v>
      </c>
      <c r="L8" s="37">
        <v>54182</v>
      </c>
    </row>
    <row r="9" spans="1:12" ht="15">
      <c r="A9" s="59"/>
      <c r="B9" s="59"/>
      <c r="C9" s="128"/>
      <c r="D9" s="128"/>
      <c r="E9" s="49"/>
      <c r="F9" s="49"/>
      <c r="G9" s="49"/>
      <c r="H9" s="87"/>
      <c r="I9" s="87"/>
      <c r="J9" s="87"/>
      <c r="K9" s="59"/>
      <c r="L9" s="59"/>
    </row>
    <row r="10" spans="1:12" ht="15">
      <c r="A10" s="62" t="s">
        <v>71</v>
      </c>
      <c r="B10" s="47">
        <v>69</v>
      </c>
      <c r="C10" s="47">
        <v>60</v>
      </c>
      <c r="D10" s="37">
        <v>47</v>
      </c>
      <c r="E10" s="35">
        <v>59</v>
      </c>
      <c r="F10" s="37">
        <v>51</v>
      </c>
      <c r="G10" s="129">
        <v>76</v>
      </c>
      <c r="H10" s="47">
        <v>58</v>
      </c>
      <c r="I10" s="47">
        <v>57</v>
      </c>
      <c r="J10" s="24">
        <v>51</v>
      </c>
      <c r="K10" s="47">
        <v>55</v>
      </c>
      <c r="L10" s="47">
        <v>39</v>
      </c>
    </row>
    <row r="11" spans="1:12" ht="15">
      <c r="A11" s="62" t="s">
        <v>72</v>
      </c>
      <c r="B11" s="47">
        <v>70</v>
      </c>
      <c r="C11" s="47">
        <v>53</v>
      </c>
      <c r="D11" s="37">
        <v>65</v>
      </c>
      <c r="E11" s="35">
        <v>65</v>
      </c>
      <c r="F11" s="37">
        <v>50</v>
      </c>
      <c r="G11" s="129">
        <v>74</v>
      </c>
      <c r="H11" s="47">
        <v>44</v>
      </c>
      <c r="I11" s="47">
        <v>59</v>
      </c>
      <c r="J11" s="24">
        <v>50</v>
      </c>
      <c r="K11" s="47">
        <v>49</v>
      </c>
      <c r="L11" s="47">
        <v>39</v>
      </c>
    </row>
    <row r="12" spans="1:12" ht="15">
      <c r="A12" s="62" t="s">
        <v>73</v>
      </c>
      <c r="B12" s="47">
        <v>765</v>
      </c>
      <c r="C12" s="47">
        <v>769</v>
      </c>
      <c r="D12" s="37">
        <v>758</v>
      </c>
      <c r="E12" s="35">
        <v>755</v>
      </c>
      <c r="F12" s="37">
        <v>724</v>
      </c>
      <c r="G12" s="129">
        <v>791</v>
      </c>
      <c r="H12" s="47">
        <v>815</v>
      </c>
      <c r="I12" s="47">
        <v>748</v>
      </c>
      <c r="J12" s="24">
        <v>769</v>
      </c>
      <c r="K12" s="47">
        <v>673</v>
      </c>
      <c r="L12" s="47">
        <v>720</v>
      </c>
    </row>
    <row r="13" spans="1:12" ht="15">
      <c r="A13" s="62" t="s">
        <v>74</v>
      </c>
      <c r="B13" s="47">
        <v>240</v>
      </c>
      <c r="C13" s="47">
        <v>251</v>
      </c>
      <c r="D13" s="37">
        <v>189</v>
      </c>
      <c r="E13" s="35">
        <v>192</v>
      </c>
      <c r="F13" s="37">
        <v>204</v>
      </c>
      <c r="G13" s="129">
        <v>203</v>
      </c>
      <c r="H13" s="47">
        <v>212</v>
      </c>
      <c r="I13" s="47">
        <v>193</v>
      </c>
      <c r="J13" s="24">
        <v>208</v>
      </c>
      <c r="K13" s="47">
        <v>180</v>
      </c>
      <c r="L13" s="47">
        <v>171</v>
      </c>
    </row>
    <row r="14" spans="1:12" ht="15">
      <c r="A14" s="62" t="s">
        <v>75</v>
      </c>
      <c r="B14" s="47">
        <v>200</v>
      </c>
      <c r="C14" s="47">
        <v>175</v>
      </c>
      <c r="D14" s="37">
        <v>184</v>
      </c>
      <c r="E14" s="35">
        <v>171</v>
      </c>
      <c r="F14" s="37">
        <v>154</v>
      </c>
      <c r="G14" s="129">
        <v>156</v>
      </c>
      <c r="H14" s="47">
        <v>196</v>
      </c>
      <c r="I14" s="47">
        <v>160</v>
      </c>
      <c r="J14" s="24">
        <v>207</v>
      </c>
      <c r="K14" s="47">
        <v>166</v>
      </c>
      <c r="L14" s="47">
        <v>185</v>
      </c>
    </row>
    <row r="15" spans="1:12" ht="15">
      <c r="A15" s="62" t="s">
        <v>76</v>
      </c>
      <c r="B15" s="47">
        <v>120</v>
      </c>
      <c r="C15" s="47">
        <v>107</v>
      </c>
      <c r="D15" s="37">
        <v>123</v>
      </c>
      <c r="E15" s="35">
        <v>115</v>
      </c>
      <c r="F15" s="37">
        <v>108</v>
      </c>
      <c r="G15" s="129">
        <v>115</v>
      </c>
      <c r="H15" s="47">
        <v>92</v>
      </c>
      <c r="I15" s="47">
        <v>93</v>
      </c>
      <c r="J15" s="24">
        <v>109</v>
      </c>
      <c r="K15" s="47">
        <v>76</v>
      </c>
      <c r="L15" s="47">
        <v>85</v>
      </c>
    </row>
    <row r="16" spans="1:12" ht="15">
      <c r="A16" s="62" t="s">
        <v>77</v>
      </c>
      <c r="B16" s="47">
        <v>54</v>
      </c>
      <c r="C16" s="47">
        <v>48</v>
      </c>
      <c r="D16" s="37">
        <v>55</v>
      </c>
      <c r="E16" s="35">
        <v>77</v>
      </c>
      <c r="F16" s="37">
        <v>48</v>
      </c>
      <c r="G16" s="129">
        <v>36</v>
      </c>
      <c r="H16" s="47">
        <v>47</v>
      </c>
      <c r="I16" s="47">
        <v>43</v>
      </c>
      <c r="J16" s="24">
        <v>46</v>
      </c>
      <c r="K16" s="47">
        <v>42</v>
      </c>
      <c r="L16" s="47">
        <v>36</v>
      </c>
    </row>
    <row r="17" spans="1:12" ht="15">
      <c r="A17" s="62" t="s">
        <v>78</v>
      </c>
      <c r="B17" s="47">
        <v>457</v>
      </c>
      <c r="C17" s="47">
        <v>457</v>
      </c>
      <c r="D17" s="37">
        <v>445</v>
      </c>
      <c r="E17" s="35">
        <v>417</v>
      </c>
      <c r="F17" s="37">
        <v>416</v>
      </c>
      <c r="G17" s="129">
        <v>447</v>
      </c>
      <c r="H17" s="47">
        <v>408</v>
      </c>
      <c r="I17" s="47">
        <v>413</v>
      </c>
      <c r="J17" s="24">
        <v>360</v>
      </c>
      <c r="K17" s="47">
        <v>376</v>
      </c>
      <c r="L17" s="47">
        <v>370</v>
      </c>
    </row>
    <row r="18" spans="1:12" ht="15">
      <c r="A18" s="62" t="s">
        <v>79</v>
      </c>
      <c r="B18" s="47">
        <v>766</v>
      </c>
      <c r="C18" s="47">
        <v>794</v>
      </c>
      <c r="D18" s="37">
        <v>809</v>
      </c>
      <c r="E18" s="35">
        <v>742</v>
      </c>
      <c r="F18" s="37">
        <v>698</v>
      </c>
      <c r="G18" s="129">
        <v>694</v>
      </c>
      <c r="H18" s="47">
        <v>643</v>
      </c>
      <c r="I18" s="47">
        <v>693</v>
      </c>
      <c r="J18" s="24">
        <v>670</v>
      </c>
      <c r="K18" s="47">
        <v>632</v>
      </c>
      <c r="L18" s="47">
        <v>639</v>
      </c>
    </row>
    <row r="19" spans="1:12" ht="15">
      <c r="A19" s="62" t="s">
        <v>80</v>
      </c>
      <c r="B19" s="47">
        <v>146</v>
      </c>
      <c r="C19" s="47">
        <v>133</v>
      </c>
      <c r="D19" s="37">
        <v>121</v>
      </c>
      <c r="E19" s="35">
        <v>108</v>
      </c>
      <c r="F19" s="37">
        <v>127</v>
      </c>
      <c r="G19" s="129">
        <v>126</v>
      </c>
      <c r="H19" s="47">
        <v>116</v>
      </c>
      <c r="I19" s="47">
        <v>132</v>
      </c>
      <c r="J19" s="24">
        <v>121</v>
      </c>
      <c r="K19" s="47">
        <v>145</v>
      </c>
      <c r="L19" s="47">
        <v>137</v>
      </c>
    </row>
    <row r="20" spans="1:12" ht="15">
      <c r="A20" s="62" t="s">
        <v>81</v>
      </c>
      <c r="B20" s="47">
        <v>1206</v>
      </c>
      <c r="C20" s="47">
        <v>1391</v>
      </c>
      <c r="D20" s="37">
        <v>1383</v>
      </c>
      <c r="E20" s="35">
        <v>1207</v>
      </c>
      <c r="F20" s="37">
        <v>1191</v>
      </c>
      <c r="G20" s="129">
        <v>1202</v>
      </c>
      <c r="H20" s="47">
        <v>1175</v>
      </c>
      <c r="I20" s="47">
        <v>1112</v>
      </c>
      <c r="J20" s="24">
        <v>1064</v>
      </c>
      <c r="K20" s="47">
        <v>1092</v>
      </c>
      <c r="L20" s="47">
        <v>1117</v>
      </c>
    </row>
    <row r="21" spans="1:12" ht="15">
      <c r="A21" s="62" t="s">
        <v>82</v>
      </c>
      <c r="B21" s="47">
        <v>326</v>
      </c>
      <c r="C21" s="47">
        <v>344</v>
      </c>
      <c r="D21" s="37">
        <v>332</v>
      </c>
      <c r="E21" s="35">
        <v>331</v>
      </c>
      <c r="F21" s="37">
        <v>576</v>
      </c>
      <c r="G21" s="129">
        <v>305</v>
      </c>
      <c r="H21" s="47">
        <v>299</v>
      </c>
      <c r="I21" s="47">
        <v>278</v>
      </c>
      <c r="J21" s="24">
        <v>273</v>
      </c>
      <c r="K21" s="47">
        <v>249</v>
      </c>
      <c r="L21" s="47">
        <v>247</v>
      </c>
    </row>
    <row r="22" spans="1:12" ht="15">
      <c r="A22" s="62" t="s">
        <v>83</v>
      </c>
      <c r="B22" s="47">
        <v>1195</v>
      </c>
      <c r="C22" s="47">
        <v>1100</v>
      </c>
      <c r="D22" s="37">
        <v>1104</v>
      </c>
      <c r="E22" s="35">
        <v>1012</v>
      </c>
      <c r="F22" s="37">
        <v>1066</v>
      </c>
      <c r="G22" s="129">
        <v>948</v>
      </c>
      <c r="H22" s="47">
        <v>964</v>
      </c>
      <c r="I22" s="47">
        <v>887</v>
      </c>
      <c r="J22" s="24">
        <v>910</v>
      </c>
      <c r="K22" s="47">
        <v>878</v>
      </c>
      <c r="L22" s="47">
        <v>902</v>
      </c>
    </row>
    <row r="23" spans="1:12" ht="15">
      <c r="A23" s="62" t="s">
        <v>84</v>
      </c>
      <c r="B23" s="47">
        <v>315</v>
      </c>
      <c r="C23" s="47">
        <v>330</v>
      </c>
      <c r="D23" s="37">
        <v>352</v>
      </c>
      <c r="E23" s="35">
        <v>312</v>
      </c>
      <c r="F23" s="37">
        <v>326</v>
      </c>
      <c r="G23" s="129">
        <v>326</v>
      </c>
      <c r="H23" s="47">
        <v>297</v>
      </c>
      <c r="I23" s="47">
        <v>283</v>
      </c>
      <c r="J23" s="24">
        <v>247</v>
      </c>
      <c r="K23" s="47">
        <v>271</v>
      </c>
      <c r="L23" s="47">
        <v>267</v>
      </c>
    </row>
    <row r="24" spans="1:12" ht="15">
      <c r="A24" s="62" t="s">
        <v>85</v>
      </c>
      <c r="B24" s="47">
        <v>197</v>
      </c>
      <c r="C24" s="47">
        <v>202</v>
      </c>
      <c r="D24" s="37">
        <v>203</v>
      </c>
      <c r="E24" s="35">
        <v>206</v>
      </c>
      <c r="F24" s="37">
        <v>195</v>
      </c>
      <c r="G24" s="129">
        <v>205</v>
      </c>
      <c r="H24" s="47">
        <v>176</v>
      </c>
      <c r="I24" s="47">
        <v>215</v>
      </c>
      <c r="J24" s="24">
        <v>191</v>
      </c>
      <c r="K24" s="47">
        <v>191</v>
      </c>
      <c r="L24" s="47">
        <v>212</v>
      </c>
    </row>
    <row r="25" spans="1:12" ht="15">
      <c r="A25" s="62" t="s">
        <v>86</v>
      </c>
      <c r="B25" s="47">
        <v>172</v>
      </c>
      <c r="C25" s="47">
        <v>205</v>
      </c>
      <c r="D25" s="37">
        <v>184</v>
      </c>
      <c r="E25" s="35">
        <v>198</v>
      </c>
      <c r="F25" s="37">
        <v>177</v>
      </c>
      <c r="G25" s="129">
        <v>179</v>
      </c>
      <c r="H25" s="47">
        <v>178</v>
      </c>
      <c r="I25" s="47">
        <v>184</v>
      </c>
      <c r="J25" s="24">
        <v>159</v>
      </c>
      <c r="K25" s="47">
        <v>168</v>
      </c>
      <c r="L25" s="47">
        <v>154</v>
      </c>
    </row>
    <row r="26" spans="1:12" ht="15">
      <c r="A26" s="62" t="s">
        <v>87</v>
      </c>
      <c r="B26" s="47">
        <v>285</v>
      </c>
      <c r="C26" s="47">
        <v>282</v>
      </c>
      <c r="D26" s="37">
        <v>237</v>
      </c>
      <c r="E26" s="35">
        <v>244</v>
      </c>
      <c r="F26" s="37">
        <v>263</v>
      </c>
      <c r="G26" s="129">
        <v>235</v>
      </c>
      <c r="H26" s="47">
        <v>258</v>
      </c>
      <c r="I26" s="47">
        <v>200</v>
      </c>
      <c r="J26" s="24">
        <v>233</v>
      </c>
      <c r="K26" s="47">
        <v>220</v>
      </c>
      <c r="L26" s="47">
        <v>214</v>
      </c>
    </row>
    <row r="27" spans="1:12" ht="15">
      <c r="A27" s="62" t="s">
        <v>88</v>
      </c>
      <c r="B27" s="47">
        <v>237</v>
      </c>
      <c r="C27" s="47">
        <v>257</v>
      </c>
      <c r="D27" s="37">
        <v>232</v>
      </c>
      <c r="E27" s="35">
        <v>251</v>
      </c>
      <c r="F27" s="37">
        <v>221</v>
      </c>
      <c r="G27" s="129">
        <v>195</v>
      </c>
      <c r="H27" s="47">
        <v>207</v>
      </c>
      <c r="I27" s="47">
        <v>198</v>
      </c>
      <c r="J27" s="24">
        <v>184</v>
      </c>
      <c r="K27" s="47">
        <v>199</v>
      </c>
      <c r="L27" s="47">
        <v>203</v>
      </c>
    </row>
    <row r="28" spans="1:12" ht="15">
      <c r="A28" s="62" t="s">
        <v>89</v>
      </c>
      <c r="B28" s="47">
        <v>421</v>
      </c>
      <c r="C28" s="47">
        <v>437</v>
      </c>
      <c r="D28" s="37">
        <v>434</v>
      </c>
      <c r="E28" s="35">
        <v>425</v>
      </c>
      <c r="F28" s="37">
        <v>439</v>
      </c>
      <c r="G28" s="129">
        <v>405</v>
      </c>
      <c r="H28" s="47">
        <v>441</v>
      </c>
      <c r="I28" s="47">
        <v>396</v>
      </c>
      <c r="J28" s="24">
        <v>388</v>
      </c>
      <c r="K28" s="47">
        <v>424</v>
      </c>
      <c r="L28" s="47">
        <v>421</v>
      </c>
    </row>
    <row r="29" spans="1:12" ht="15">
      <c r="A29" s="62" t="s">
        <v>90</v>
      </c>
      <c r="B29" s="47">
        <v>99</v>
      </c>
      <c r="C29" s="47">
        <v>97</v>
      </c>
      <c r="D29" s="37">
        <v>101</v>
      </c>
      <c r="E29" s="35">
        <v>83</v>
      </c>
      <c r="F29" s="37">
        <v>88</v>
      </c>
      <c r="G29" s="129">
        <v>110</v>
      </c>
      <c r="H29" s="47">
        <v>104</v>
      </c>
      <c r="I29" s="47">
        <v>97</v>
      </c>
      <c r="J29" s="24">
        <v>81</v>
      </c>
      <c r="K29" s="47">
        <v>88</v>
      </c>
      <c r="L29" s="47">
        <v>81</v>
      </c>
    </row>
    <row r="30" spans="1:12" ht="15">
      <c r="A30" s="62" t="s">
        <v>91</v>
      </c>
      <c r="B30" s="47">
        <v>322</v>
      </c>
      <c r="C30" s="47">
        <v>299</v>
      </c>
      <c r="D30" s="37">
        <v>307</v>
      </c>
      <c r="E30" s="35">
        <v>269</v>
      </c>
      <c r="F30" s="37">
        <v>273</v>
      </c>
      <c r="G30" s="129">
        <v>256</v>
      </c>
      <c r="H30" s="47">
        <v>231</v>
      </c>
      <c r="I30" s="47">
        <v>242</v>
      </c>
      <c r="J30" s="24">
        <v>233</v>
      </c>
      <c r="K30" s="47">
        <v>218</v>
      </c>
      <c r="L30" s="47">
        <v>242</v>
      </c>
    </row>
    <row r="31" spans="1:12" ht="15">
      <c r="A31" s="62" t="s">
        <v>92</v>
      </c>
      <c r="B31" s="47">
        <v>197</v>
      </c>
      <c r="C31" s="47">
        <v>230</v>
      </c>
      <c r="D31" s="37">
        <v>212</v>
      </c>
      <c r="E31" s="35">
        <v>204</v>
      </c>
      <c r="F31" s="37">
        <v>215</v>
      </c>
      <c r="G31" s="129">
        <v>211</v>
      </c>
      <c r="H31" s="47">
        <v>227</v>
      </c>
      <c r="I31" s="47">
        <v>186</v>
      </c>
      <c r="J31" s="24">
        <v>184</v>
      </c>
      <c r="K31" s="47">
        <v>138</v>
      </c>
      <c r="L31" s="47">
        <v>184</v>
      </c>
    </row>
    <row r="32" spans="1:12" ht="15">
      <c r="A32" s="62" t="s">
        <v>93</v>
      </c>
      <c r="B32" s="47">
        <v>859</v>
      </c>
      <c r="C32" s="47">
        <v>919</v>
      </c>
      <c r="D32" s="37">
        <v>833</v>
      </c>
      <c r="E32" s="35">
        <v>775</v>
      </c>
      <c r="F32" s="37">
        <v>707</v>
      </c>
      <c r="G32" s="129">
        <v>719</v>
      </c>
      <c r="H32" s="47">
        <v>732</v>
      </c>
      <c r="I32" s="47">
        <v>714</v>
      </c>
      <c r="J32" s="24">
        <v>719</v>
      </c>
      <c r="K32" s="47">
        <v>652</v>
      </c>
      <c r="L32" s="47">
        <v>675</v>
      </c>
    </row>
    <row r="33" spans="1:12" ht="15">
      <c r="A33" s="62" t="s">
        <v>94</v>
      </c>
      <c r="B33" s="47">
        <v>295</v>
      </c>
      <c r="C33" s="47">
        <v>273</v>
      </c>
      <c r="D33" s="37">
        <v>291</v>
      </c>
      <c r="E33" s="35">
        <v>294</v>
      </c>
      <c r="F33" s="37">
        <v>274</v>
      </c>
      <c r="G33" s="129">
        <v>274</v>
      </c>
      <c r="H33" s="47">
        <v>252</v>
      </c>
      <c r="I33" s="47">
        <v>256</v>
      </c>
      <c r="J33" s="24">
        <v>279</v>
      </c>
      <c r="K33" s="47">
        <v>236</v>
      </c>
      <c r="L33" s="47">
        <v>277</v>
      </c>
    </row>
    <row r="34" spans="1:12" ht="15">
      <c r="A34" s="62" t="s">
        <v>95</v>
      </c>
      <c r="B34" s="47">
        <v>3103</v>
      </c>
      <c r="C34" s="47">
        <v>3223</v>
      </c>
      <c r="D34" s="37">
        <v>2938</v>
      </c>
      <c r="E34" s="35">
        <v>2897</v>
      </c>
      <c r="F34" s="37">
        <v>2869</v>
      </c>
      <c r="G34" s="129">
        <v>2808</v>
      </c>
      <c r="H34" s="47">
        <v>2555</v>
      </c>
      <c r="I34" s="47">
        <v>2420</v>
      </c>
      <c r="J34" s="24">
        <v>2325</v>
      </c>
      <c r="K34" s="47">
        <v>2190</v>
      </c>
      <c r="L34" s="47">
        <v>2219</v>
      </c>
    </row>
    <row r="35" spans="1:12" ht="15">
      <c r="A35" s="62" t="s">
        <v>96</v>
      </c>
      <c r="B35" s="47">
        <v>176</v>
      </c>
      <c r="C35" s="47">
        <v>221</v>
      </c>
      <c r="D35" s="37">
        <v>202</v>
      </c>
      <c r="E35" s="35">
        <v>181</v>
      </c>
      <c r="F35" s="37">
        <v>168</v>
      </c>
      <c r="G35" s="129">
        <v>172</v>
      </c>
      <c r="H35" s="47">
        <v>159</v>
      </c>
      <c r="I35" s="47">
        <v>139</v>
      </c>
      <c r="J35" s="24">
        <v>146</v>
      </c>
      <c r="K35" s="47">
        <v>158</v>
      </c>
      <c r="L35" s="47">
        <v>134</v>
      </c>
    </row>
    <row r="36" spans="1:12" ht="15">
      <c r="A36" s="62" t="s">
        <v>97</v>
      </c>
      <c r="B36" s="47">
        <v>108</v>
      </c>
      <c r="C36" s="47">
        <v>119</v>
      </c>
      <c r="D36" s="37">
        <v>127</v>
      </c>
      <c r="E36" s="35">
        <v>99</v>
      </c>
      <c r="F36" s="37">
        <v>139</v>
      </c>
      <c r="G36" s="129">
        <v>109</v>
      </c>
      <c r="H36" s="47">
        <v>108</v>
      </c>
      <c r="I36" s="47">
        <v>91</v>
      </c>
      <c r="J36" s="24">
        <v>111</v>
      </c>
      <c r="K36" s="47">
        <v>85</v>
      </c>
      <c r="L36" s="47">
        <v>85</v>
      </c>
    </row>
    <row r="37" spans="1:12" ht="15">
      <c r="A37" s="62" t="s">
        <v>98</v>
      </c>
      <c r="B37" s="47">
        <v>712</v>
      </c>
      <c r="C37" s="47">
        <v>681</v>
      </c>
      <c r="D37" s="37">
        <v>708</v>
      </c>
      <c r="E37" s="35">
        <v>665</v>
      </c>
      <c r="F37" s="37">
        <v>672</v>
      </c>
      <c r="G37" s="129">
        <v>637</v>
      </c>
      <c r="H37" s="47">
        <v>627</v>
      </c>
      <c r="I37" s="47">
        <v>671</v>
      </c>
      <c r="J37" s="24">
        <v>630</v>
      </c>
      <c r="K37" s="47">
        <v>626</v>
      </c>
      <c r="L37" s="47">
        <v>669</v>
      </c>
    </row>
    <row r="38" spans="1:12" ht="15">
      <c r="A38" s="62" t="s">
        <v>99</v>
      </c>
      <c r="B38" s="47">
        <v>319</v>
      </c>
      <c r="C38" s="47">
        <v>272</v>
      </c>
      <c r="D38" s="37">
        <v>261</v>
      </c>
      <c r="E38" s="35">
        <v>259</v>
      </c>
      <c r="F38" s="37">
        <v>266</v>
      </c>
      <c r="G38" s="129">
        <v>262</v>
      </c>
      <c r="H38" s="47">
        <v>284</v>
      </c>
      <c r="I38" s="47">
        <v>249</v>
      </c>
      <c r="J38" s="24">
        <v>242</v>
      </c>
      <c r="K38" s="47">
        <v>252</v>
      </c>
      <c r="L38" s="47">
        <v>230</v>
      </c>
    </row>
    <row r="39" spans="1:12" ht="15">
      <c r="A39" s="62" t="s">
        <v>100</v>
      </c>
      <c r="B39" s="47">
        <v>371</v>
      </c>
      <c r="C39" s="47">
        <v>356</v>
      </c>
      <c r="D39" s="37">
        <v>372</v>
      </c>
      <c r="E39" s="35">
        <v>366</v>
      </c>
      <c r="F39" s="37">
        <v>369</v>
      </c>
      <c r="G39" s="129">
        <v>352</v>
      </c>
      <c r="H39" s="47">
        <v>335</v>
      </c>
      <c r="I39" s="47">
        <v>344</v>
      </c>
      <c r="J39" s="24">
        <v>312</v>
      </c>
      <c r="K39" s="47">
        <v>292</v>
      </c>
      <c r="L39" s="47">
        <v>270</v>
      </c>
    </row>
    <row r="40" spans="1:12" ht="15">
      <c r="A40" s="62" t="s">
        <v>101</v>
      </c>
      <c r="B40" s="47">
        <v>215</v>
      </c>
      <c r="C40" s="47">
        <v>201</v>
      </c>
      <c r="D40" s="37">
        <v>208</v>
      </c>
      <c r="E40" s="35">
        <v>230</v>
      </c>
      <c r="F40" s="37">
        <v>218</v>
      </c>
      <c r="G40" s="129">
        <v>243</v>
      </c>
      <c r="H40" s="47">
        <v>221</v>
      </c>
      <c r="I40" s="47">
        <v>241</v>
      </c>
      <c r="J40" s="24">
        <v>215</v>
      </c>
      <c r="K40" s="47">
        <v>196</v>
      </c>
      <c r="L40" s="47">
        <v>178</v>
      </c>
    </row>
    <row r="41" spans="1:12" ht="15">
      <c r="A41" s="62" t="s">
        <v>102</v>
      </c>
      <c r="B41" s="47">
        <v>193</v>
      </c>
      <c r="C41" s="47">
        <v>233</v>
      </c>
      <c r="D41" s="37">
        <v>196</v>
      </c>
      <c r="E41" s="35">
        <v>205</v>
      </c>
      <c r="F41" s="37">
        <v>207</v>
      </c>
      <c r="G41" s="129">
        <v>207</v>
      </c>
      <c r="H41" s="47">
        <v>206</v>
      </c>
      <c r="I41" s="47">
        <v>186</v>
      </c>
      <c r="J41" s="24">
        <v>183</v>
      </c>
      <c r="K41" s="47">
        <v>195</v>
      </c>
      <c r="L41" s="47">
        <v>171</v>
      </c>
    </row>
    <row r="42" spans="1:12" ht="15">
      <c r="A42" s="62" t="s">
        <v>103</v>
      </c>
      <c r="B42" s="47">
        <v>2087</v>
      </c>
      <c r="C42" s="47">
        <v>2015</v>
      </c>
      <c r="D42" s="37">
        <v>1932</v>
      </c>
      <c r="E42" s="35">
        <v>2046</v>
      </c>
      <c r="F42" s="37">
        <v>2009</v>
      </c>
      <c r="G42" s="129">
        <v>1947</v>
      </c>
      <c r="H42" s="47">
        <v>1867</v>
      </c>
      <c r="I42" s="47">
        <v>1839</v>
      </c>
      <c r="J42" s="24">
        <v>1829</v>
      </c>
      <c r="K42" s="47">
        <v>1736</v>
      </c>
      <c r="L42" s="47">
        <v>1704</v>
      </c>
    </row>
    <row r="43" spans="1:12" ht="15">
      <c r="A43" s="62" t="s">
        <v>104</v>
      </c>
      <c r="B43" s="47">
        <v>468</v>
      </c>
      <c r="C43" s="47">
        <v>468</v>
      </c>
      <c r="D43" s="37">
        <v>438</v>
      </c>
      <c r="E43" s="35">
        <v>446</v>
      </c>
      <c r="F43" s="37">
        <v>456</v>
      </c>
      <c r="G43" s="129">
        <v>427</v>
      </c>
      <c r="H43" s="47">
        <v>500</v>
      </c>
      <c r="I43" s="47">
        <v>430</v>
      </c>
      <c r="J43" s="24">
        <v>378</v>
      </c>
      <c r="K43" s="47">
        <v>394</v>
      </c>
      <c r="L43" s="47">
        <v>362</v>
      </c>
    </row>
    <row r="44" spans="1:12" ht="15">
      <c r="A44" s="62" t="s">
        <v>105</v>
      </c>
      <c r="B44" s="47">
        <v>195</v>
      </c>
      <c r="C44" s="47">
        <v>175</v>
      </c>
      <c r="D44" s="37">
        <v>194</v>
      </c>
      <c r="E44" s="35">
        <v>158</v>
      </c>
      <c r="F44" s="37">
        <v>174</v>
      </c>
      <c r="G44" s="129">
        <v>187</v>
      </c>
      <c r="H44" s="47">
        <v>182</v>
      </c>
      <c r="I44" s="47">
        <v>175</v>
      </c>
      <c r="J44" s="24">
        <v>154</v>
      </c>
      <c r="K44" s="47">
        <v>131</v>
      </c>
      <c r="L44" s="47">
        <v>172</v>
      </c>
    </row>
    <row r="45" spans="1:12" ht="15">
      <c r="A45" s="62" t="s">
        <v>106</v>
      </c>
      <c r="B45" s="47">
        <v>74</v>
      </c>
      <c r="C45" s="47">
        <v>72</v>
      </c>
      <c r="D45" s="37">
        <v>83</v>
      </c>
      <c r="E45" s="35">
        <v>71</v>
      </c>
      <c r="F45" s="37">
        <v>88</v>
      </c>
      <c r="G45" s="129">
        <v>77</v>
      </c>
      <c r="H45" s="47">
        <v>91</v>
      </c>
      <c r="I45" s="47">
        <v>66</v>
      </c>
      <c r="J45" s="24">
        <v>87</v>
      </c>
      <c r="K45" s="47">
        <v>58</v>
      </c>
      <c r="L45" s="47">
        <v>72</v>
      </c>
    </row>
    <row r="46" spans="1:12" ht="15">
      <c r="A46" s="62" t="s">
        <v>107</v>
      </c>
      <c r="B46" s="47">
        <v>420</v>
      </c>
      <c r="C46" s="47">
        <v>398</v>
      </c>
      <c r="D46" s="37">
        <v>431</v>
      </c>
      <c r="E46" s="35">
        <v>445</v>
      </c>
      <c r="F46" s="37">
        <v>404</v>
      </c>
      <c r="G46" s="129">
        <v>400</v>
      </c>
      <c r="H46" s="47">
        <v>376</v>
      </c>
      <c r="I46" s="47">
        <v>408</v>
      </c>
      <c r="J46" s="24">
        <v>333</v>
      </c>
      <c r="K46" s="47">
        <v>370</v>
      </c>
      <c r="L46" s="47">
        <v>350</v>
      </c>
    </row>
    <row r="47" spans="1:12" ht="15">
      <c r="A47" s="62" t="s">
        <v>108</v>
      </c>
      <c r="B47" s="47">
        <v>1128</v>
      </c>
      <c r="C47" s="47">
        <v>1166</v>
      </c>
      <c r="D47" s="37">
        <v>1128</v>
      </c>
      <c r="E47" s="35">
        <v>1091</v>
      </c>
      <c r="F47" s="37">
        <v>1123</v>
      </c>
      <c r="G47" s="129">
        <v>1057</v>
      </c>
      <c r="H47" s="47">
        <v>1092</v>
      </c>
      <c r="I47" s="47">
        <v>1012</v>
      </c>
      <c r="J47" s="24">
        <v>989</v>
      </c>
      <c r="K47" s="47">
        <v>910</v>
      </c>
      <c r="L47" s="47">
        <v>950</v>
      </c>
    </row>
    <row r="48" spans="1:12" ht="15">
      <c r="A48" s="62" t="s">
        <v>109</v>
      </c>
      <c r="B48" s="47">
        <v>1794</v>
      </c>
      <c r="C48" s="47">
        <v>1743</v>
      </c>
      <c r="D48" s="37">
        <v>1869</v>
      </c>
      <c r="E48" s="35">
        <v>1761</v>
      </c>
      <c r="F48" s="37">
        <v>1721</v>
      </c>
      <c r="G48" s="129">
        <v>1698</v>
      </c>
      <c r="H48" s="47">
        <v>1676</v>
      </c>
      <c r="I48" s="47">
        <v>1584</v>
      </c>
      <c r="J48" s="24">
        <v>1665</v>
      </c>
      <c r="K48" s="47">
        <v>1553</v>
      </c>
      <c r="L48" s="47">
        <v>1603</v>
      </c>
    </row>
    <row r="49" spans="1:12" ht="15">
      <c r="A49" s="62" t="s">
        <v>110</v>
      </c>
      <c r="B49" s="47">
        <v>121</v>
      </c>
      <c r="C49" s="47">
        <v>128</v>
      </c>
      <c r="D49" s="37">
        <v>129</v>
      </c>
      <c r="E49" s="35">
        <v>134</v>
      </c>
      <c r="F49" s="37">
        <v>122</v>
      </c>
      <c r="G49" s="129">
        <v>122</v>
      </c>
      <c r="H49" s="47">
        <v>103</v>
      </c>
      <c r="I49" s="47">
        <v>95</v>
      </c>
      <c r="J49" s="24">
        <v>103</v>
      </c>
      <c r="K49" s="47">
        <v>103</v>
      </c>
      <c r="L49" s="47">
        <v>103</v>
      </c>
    </row>
    <row r="50" spans="1:12" ht="15">
      <c r="A50" s="62" t="s">
        <v>111</v>
      </c>
      <c r="B50" s="47">
        <v>4757</v>
      </c>
      <c r="C50" s="47">
        <v>4861</v>
      </c>
      <c r="D50" s="37">
        <v>4630</v>
      </c>
      <c r="E50" s="130">
        <v>4562</v>
      </c>
      <c r="F50" s="37">
        <v>4607</v>
      </c>
      <c r="G50" s="129">
        <v>4541</v>
      </c>
      <c r="H50" s="47">
        <v>4514</v>
      </c>
      <c r="I50" s="47">
        <v>4197</v>
      </c>
      <c r="J50" s="24">
        <v>4274</v>
      </c>
      <c r="K50" s="47">
        <v>4110</v>
      </c>
      <c r="L50" s="47">
        <v>4099</v>
      </c>
    </row>
    <row r="51" spans="1:12" ht="15">
      <c r="A51" s="62" t="s">
        <v>112</v>
      </c>
      <c r="B51" s="47">
        <v>17</v>
      </c>
      <c r="C51" s="47">
        <v>17</v>
      </c>
      <c r="D51" s="37">
        <v>23</v>
      </c>
      <c r="E51" s="130">
        <v>22</v>
      </c>
      <c r="F51" s="37">
        <v>23</v>
      </c>
      <c r="G51" s="129">
        <v>22</v>
      </c>
      <c r="H51" s="47">
        <v>24</v>
      </c>
      <c r="I51" s="47">
        <v>21</v>
      </c>
      <c r="J51" s="24">
        <v>20</v>
      </c>
      <c r="K51" s="47">
        <v>15</v>
      </c>
      <c r="L51" s="47">
        <v>20</v>
      </c>
    </row>
    <row r="52" spans="1:12" ht="15">
      <c r="A52" s="62" t="s">
        <v>113</v>
      </c>
      <c r="B52" s="47">
        <v>75</v>
      </c>
      <c r="C52" s="47">
        <v>86</v>
      </c>
      <c r="D52" s="37">
        <v>60</v>
      </c>
      <c r="E52" s="130">
        <v>79</v>
      </c>
      <c r="F52" s="37">
        <v>67</v>
      </c>
      <c r="G52" s="129">
        <v>73</v>
      </c>
      <c r="H52" s="47">
        <v>70</v>
      </c>
      <c r="I52" s="47">
        <v>60</v>
      </c>
      <c r="J52" s="24">
        <v>63</v>
      </c>
      <c r="K52" s="47">
        <v>54</v>
      </c>
      <c r="L52" s="47">
        <v>67</v>
      </c>
    </row>
    <row r="53" spans="1:12" ht="15">
      <c r="A53" s="62" t="s">
        <v>114</v>
      </c>
      <c r="B53" s="47">
        <v>608</v>
      </c>
      <c r="C53" s="47">
        <v>643</v>
      </c>
      <c r="D53" s="37">
        <v>588</v>
      </c>
      <c r="E53" s="130">
        <v>548</v>
      </c>
      <c r="F53" s="37">
        <v>562</v>
      </c>
      <c r="G53" s="129">
        <v>550</v>
      </c>
      <c r="H53" s="47">
        <v>542</v>
      </c>
      <c r="I53" s="47">
        <v>534</v>
      </c>
      <c r="J53" s="24">
        <v>485</v>
      </c>
      <c r="K53" s="47">
        <v>496</v>
      </c>
      <c r="L53" s="47">
        <v>498</v>
      </c>
    </row>
    <row r="54" spans="1:12" ht="15">
      <c r="A54" s="62" t="s">
        <v>115</v>
      </c>
      <c r="B54" s="47">
        <v>152</v>
      </c>
      <c r="C54" s="47">
        <v>146</v>
      </c>
      <c r="D54" s="37">
        <v>159</v>
      </c>
      <c r="E54" s="130">
        <v>143</v>
      </c>
      <c r="F54" s="37">
        <v>167</v>
      </c>
      <c r="G54" s="129">
        <v>162</v>
      </c>
      <c r="H54" s="47">
        <v>177</v>
      </c>
      <c r="I54" s="47">
        <v>151</v>
      </c>
      <c r="J54" s="24">
        <v>164</v>
      </c>
      <c r="K54" s="47">
        <v>145</v>
      </c>
      <c r="L54" s="47">
        <v>179</v>
      </c>
    </row>
    <row r="55" spans="1:12" ht="15">
      <c r="A55" s="62" t="s">
        <v>116</v>
      </c>
      <c r="B55" s="47">
        <v>479</v>
      </c>
      <c r="C55" s="47">
        <v>549</v>
      </c>
      <c r="D55" s="37">
        <v>552</v>
      </c>
      <c r="E55" s="130">
        <v>504</v>
      </c>
      <c r="F55" s="37">
        <v>514</v>
      </c>
      <c r="G55" s="129">
        <v>547</v>
      </c>
      <c r="H55" s="47">
        <v>507</v>
      </c>
      <c r="I55" s="47">
        <v>507</v>
      </c>
      <c r="J55" s="24">
        <v>460</v>
      </c>
      <c r="K55" s="47">
        <v>469</v>
      </c>
      <c r="L55" s="47">
        <v>451</v>
      </c>
    </row>
    <row r="56" spans="1:12" ht="15">
      <c r="A56" s="62" t="s">
        <v>117</v>
      </c>
      <c r="B56" s="47">
        <v>926</v>
      </c>
      <c r="C56" s="47">
        <v>891</v>
      </c>
      <c r="D56" s="37">
        <v>988</v>
      </c>
      <c r="E56" s="130">
        <v>986</v>
      </c>
      <c r="F56" s="37">
        <v>971</v>
      </c>
      <c r="G56" s="129">
        <v>1048</v>
      </c>
      <c r="H56" s="47">
        <v>954</v>
      </c>
      <c r="I56" s="47">
        <v>950</v>
      </c>
      <c r="J56" s="24">
        <v>918</v>
      </c>
      <c r="K56" s="47">
        <v>836</v>
      </c>
      <c r="L56" s="47">
        <v>894</v>
      </c>
    </row>
    <row r="57" spans="1:12" ht="15">
      <c r="A57" s="62" t="s">
        <v>118</v>
      </c>
      <c r="B57" s="47">
        <v>39</v>
      </c>
      <c r="C57" s="47">
        <v>50</v>
      </c>
      <c r="D57" s="37">
        <v>47</v>
      </c>
      <c r="E57" s="130">
        <v>36</v>
      </c>
      <c r="F57" s="37">
        <v>46</v>
      </c>
      <c r="G57" s="129">
        <v>45</v>
      </c>
      <c r="H57" s="47">
        <v>43</v>
      </c>
      <c r="I57" s="47">
        <v>32</v>
      </c>
      <c r="J57" s="24">
        <v>30</v>
      </c>
      <c r="K57" s="47">
        <v>34</v>
      </c>
      <c r="L57" s="47">
        <v>31</v>
      </c>
    </row>
    <row r="58" spans="1:12" ht="15">
      <c r="A58" s="62" t="s">
        <v>119</v>
      </c>
      <c r="B58" s="47">
        <v>240</v>
      </c>
      <c r="C58" s="47">
        <v>218</v>
      </c>
      <c r="D58" s="37">
        <v>229</v>
      </c>
      <c r="E58" s="130">
        <v>226</v>
      </c>
      <c r="F58" s="37">
        <v>291</v>
      </c>
      <c r="G58" s="129">
        <v>228</v>
      </c>
      <c r="H58" s="47">
        <v>177</v>
      </c>
      <c r="I58" s="47">
        <v>245</v>
      </c>
      <c r="J58" s="24">
        <v>212</v>
      </c>
      <c r="K58" s="47">
        <v>220</v>
      </c>
      <c r="L58" s="47">
        <v>172</v>
      </c>
    </row>
    <row r="59" spans="1:12" ht="15">
      <c r="A59" s="62" t="s">
        <v>120</v>
      </c>
      <c r="B59" s="47">
        <v>5503</v>
      </c>
      <c r="C59" s="47">
        <v>5391</v>
      </c>
      <c r="D59" s="37">
        <v>5237</v>
      </c>
      <c r="E59" s="130">
        <v>5260</v>
      </c>
      <c r="F59" s="37">
        <v>5161</v>
      </c>
      <c r="G59" s="129">
        <v>5155</v>
      </c>
      <c r="H59" s="47">
        <v>5032</v>
      </c>
      <c r="I59" s="47">
        <v>4823</v>
      </c>
      <c r="J59" s="24">
        <v>4627</v>
      </c>
      <c r="K59" s="47">
        <v>4327</v>
      </c>
      <c r="L59" s="47">
        <v>4464</v>
      </c>
    </row>
    <row r="60" spans="1:12" ht="15">
      <c r="A60" s="62" t="s">
        <v>121</v>
      </c>
      <c r="B60" s="47">
        <v>167</v>
      </c>
      <c r="C60" s="47">
        <v>141</v>
      </c>
      <c r="D60" s="37">
        <v>151</v>
      </c>
      <c r="E60" s="131">
        <v>155</v>
      </c>
      <c r="F60" s="37">
        <v>161</v>
      </c>
      <c r="G60" s="129">
        <v>163</v>
      </c>
      <c r="H60" s="47">
        <v>135</v>
      </c>
      <c r="I60" s="47">
        <v>148</v>
      </c>
      <c r="J60" s="24">
        <v>142</v>
      </c>
      <c r="K60" s="47">
        <v>130</v>
      </c>
      <c r="L60" s="47">
        <v>139</v>
      </c>
    </row>
    <row r="61" spans="1:12" ht="15">
      <c r="A61" s="62" t="s">
        <v>122</v>
      </c>
      <c r="B61" s="47">
        <v>494</v>
      </c>
      <c r="C61" s="47">
        <v>459</v>
      </c>
      <c r="D61" s="37">
        <v>495</v>
      </c>
      <c r="E61" s="131">
        <v>449</v>
      </c>
      <c r="F61" s="37">
        <v>456</v>
      </c>
      <c r="G61" s="129">
        <v>458</v>
      </c>
      <c r="H61" s="47">
        <v>464</v>
      </c>
      <c r="I61" s="47">
        <v>483</v>
      </c>
      <c r="J61" s="24">
        <v>484</v>
      </c>
      <c r="K61" s="47">
        <v>472</v>
      </c>
      <c r="L61" s="47">
        <v>446</v>
      </c>
    </row>
    <row r="62" spans="1:12" ht="15">
      <c r="A62" s="62" t="s">
        <v>123</v>
      </c>
      <c r="B62" s="47">
        <v>231</v>
      </c>
      <c r="C62" s="47">
        <v>237</v>
      </c>
      <c r="D62" s="37">
        <v>232</v>
      </c>
      <c r="E62" s="131">
        <v>244</v>
      </c>
      <c r="F62" s="37">
        <v>222</v>
      </c>
      <c r="G62" s="129">
        <v>252</v>
      </c>
      <c r="H62" s="47">
        <v>219</v>
      </c>
      <c r="I62" s="47">
        <v>249</v>
      </c>
      <c r="J62" s="24">
        <v>198</v>
      </c>
      <c r="K62" s="47">
        <v>183</v>
      </c>
      <c r="L62" s="47">
        <v>206</v>
      </c>
    </row>
    <row r="63" spans="1:12" ht="15">
      <c r="A63" s="62" t="s">
        <v>124</v>
      </c>
      <c r="B63" s="47">
        <v>292</v>
      </c>
      <c r="C63" s="47">
        <v>262</v>
      </c>
      <c r="D63" s="37">
        <v>260</v>
      </c>
      <c r="E63" s="131">
        <v>277</v>
      </c>
      <c r="F63" s="37">
        <v>248</v>
      </c>
      <c r="G63" s="129">
        <v>272</v>
      </c>
      <c r="H63" s="47">
        <v>282</v>
      </c>
      <c r="I63" s="47">
        <v>238</v>
      </c>
      <c r="J63" s="24">
        <v>266</v>
      </c>
      <c r="K63" s="47">
        <v>236</v>
      </c>
      <c r="L63" s="47">
        <v>222</v>
      </c>
    </row>
    <row r="64" spans="1:12" ht="15">
      <c r="A64" s="62" t="s">
        <v>125</v>
      </c>
      <c r="B64" s="47">
        <v>211</v>
      </c>
      <c r="C64" s="47">
        <v>209</v>
      </c>
      <c r="D64" s="37">
        <v>203</v>
      </c>
      <c r="E64" s="131">
        <v>185</v>
      </c>
      <c r="F64" s="37">
        <v>185</v>
      </c>
      <c r="G64" s="129">
        <v>190</v>
      </c>
      <c r="H64" s="47">
        <v>180</v>
      </c>
      <c r="I64" s="47">
        <v>168</v>
      </c>
      <c r="J64" s="24">
        <v>159</v>
      </c>
      <c r="K64" s="47">
        <v>148</v>
      </c>
      <c r="L64" s="47">
        <v>152</v>
      </c>
    </row>
    <row r="65" spans="1:12" ht="15">
      <c r="A65" s="62" t="s">
        <v>126</v>
      </c>
      <c r="B65" s="47">
        <v>617</v>
      </c>
      <c r="C65" s="47">
        <v>595</v>
      </c>
      <c r="D65" s="37">
        <v>611</v>
      </c>
      <c r="E65" s="131">
        <v>601</v>
      </c>
      <c r="F65" s="37">
        <v>580</v>
      </c>
      <c r="G65" s="129">
        <v>590</v>
      </c>
      <c r="H65" s="47">
        <v>600</v>
      </c>
      <c r="I65" s="47">
        <v>564</v>
      </c>
      <c r="J65" s="24">
        <v>541</v>
      </c>
      <c r="K65" s="47">
        <v>520</v>
      </c>
      <c r="L65" s="47">
        <v>514</v>
      </c>
    </row>
    <row r="66" spans="1:12" ht="15">
      <c r="A66" s="62" t="s">
        <v>127</v>
      </c>
      <c r="B66" s="47">
        <v>111</v>
      </c>
      <c r="C66" s="47">
        <v>110</v>
      </c>
      <c r="D66" s="37">
        <v>109</v>
      </c>
      <c r="E66" s="131">
        <v>121</v>
      </c>
      <c r="F66" s="37">
        <v>95</v>
      </c>
      <c r="G66" s="129">
        <v>103</v>
      </c>
      <c r="H66" s="47">
        <v>109</v>
      </c>
      <c r="I66" s="47">
        <v>101</v>
      </c>
      <c r="J66" s="24">
        <v>96</v>
      </c>
      <c r="K66" s="47">
        <v>116</v>
      </c>
      <c r="L66" s="47">
        <v>115</v>
      </c>
    </row>
    <row r="67" spans="1:12" ht="15">
      <c r="A67" s="62" t="s">
        <v>128</v>
      </c>
      <c r="B67" s="47">
        <v>873</v>
      </c>
      <c r="C67" s="47">
        <v>894</v>
      </c>
      <c r="D67" s="37">
        <v>827</v>
      </c>
      <c r="E67" s="131">
        <v>820</v>
      </c>
      <c r="F67" s="37">
        <v>847</v>
      </c>
      <c r="G67" s="129">
        <v>853</v>
      </c>
      <c r="H67" s="47">
        <v>871</v>
      </c>
      <c r="I67" s="47">
        <v>776</v>
      </c>
      <c r="J67" s="24">
        <v>733</v>
      </c>
      <c r="K67" s="47">
        <v>725</v>
      </c>
      <c r="L67" s="47">
        <v>668</v>
      </c>
    </row>
    <row r="68" spans="1:12" ht="15">
      <c r="A68" s="62" t="s">
        <v>129</v>
      </c>
      <c r="B68" s="47">
        <v>513</v>
      </c>
      <c r="C68" s="47">
        <v>492</v>
      </c>
      <c r="D68" s="37">
        <v>464</v>
      </c>
      <c r="E68" s="131">
        <v>489</v>
      </c>
      <c r="F68" s="37">
        <v>491</v>
      </c>
      <c r="G68" s="129">
        <v>501</v>
      </c>
      <c r="H68" s="47">
        <v>416</v>
      </c>
      <c r="I68" s="47">
        <v>487</v>
      </c>
      <c r="J68" s="24">
        <v>461</v>
      </c>
      <c r="K68" s="47">
        <v>434</v>
      </c>
      <c r="L68" s="47">
        <v>454</v>
      </c>
    </row>
    <row r="69" spans="1:12" ht="15">
      <c r="A69" s="62" t="s">
        <v>130</v>
      </c>
      <c r="B69" s="47">
        <v>63</v>
      </c>
      <c r="C69" s="47">
        <v>58</v>
      </c>
      <c r="D69" s="37">
        <v>73</v>
      </c>
      <c r="E69" s="130">
        <v>61</v>
      </c>
      <c r="F69" s="37">
        <v>52</v>
      </c>
      <c r="G69" s="129">
        <v>57</v>
      </c>
      <c r="H69" s="47">
        <v>123</v>
      </c>
      <c r="I69" s="47">
        <v>52</v>
      </c>
      <c r="J69" s="24">
        <v>50</v>
      </c>
      <c r="K69" s="47">
        <v>45</v>
      </c>
      <c r="L69" s="47">
        <v>47</v>
      </c>
    </row>
    <row r="70" spans="1:12" ht="15">
      <c r="A70" s="62" t="s">
        <v>131</v>
      </c>
      <c r="B70" s="47">
        <v>1341</v>
      </c>
      <c r="C70" s="47">
        <v>1356</v>
      </c>
      <c r="D70" s="37">
        <v>1275</v>
      </c>
      <c r="E70" s="130">
        <v>1289</v>
      </c>
      <c r="F70" s="37">
        <v>1312</v>
      </c>
      <c r="G70" s="129">
        <v>1211</v>
      </c>
      <c r="H70" s="47">
        <v>1201</v>
      </c>
      <c r="I70" s="47">
        <v>1212</v>
      </c>
      <c r="J70" s="24">
        <v>1190</v>
      </c>
      <c r="K70" s="47">
        <v>1067</v>
      </c>
      <c r="L70" s="47">
        <v>1169</v>
      </c>
    </row>
    <row r="71" spans="1:12" ht="15">
      <c r="A71" s="62" t="s">
        <v>132</v>
      </c>
      <c r="B71" s="47">
        <v>336</v>
      </c>
      <c r="C71" s="47">
        <v>394</v>
      </c>
      <c r="D71" s="37">
        <v>339</v>
      </c>
      <c r="E71" s="130">
        <v>343</v>
      </c>
      <c r="F71" s="37">
        <v>364</v>
      </c>
      <c r="G71" s="129">
        <v>369</v>
      </c>
      <c r="H71" s="47">
        <v>347</v>
      </c>
      <c r="I71" s="47">
        <v>378</v>
      </c>
      <c r="J71" s="24">
        <v>355</v>
      </c>
      <c r="K71" s="47">
        <v>321</v>
      </c>
      <c r="L71" s="47">
        <v>322</v>
      </c>
    </row>
    <row r="72" spans="1:12" ht="15">
      <c r="A72" s="62" t="s">
        <v>133</v>
      </c>
      <c r="B72" s="47">
        <v>7789</v>
      </c>
      <c r="C72" s="47">
        <v>7932</v>
      </c>
      <c r="D72" s="37">
        <v>7901</v>
      </c>
      <c r="E72" s="130">
        <v>7292</v>
      </c>
      <c r="F72" s="37">
        <v>7096</v>
      </c>
      <c r="G72" s="129">
        <v>7166</v>
      </c>
      <c r="H72" s="47">
        <v>6861</v>
      </c>
      <c r="I72" s="47">
        <v>6694</v>
      </c>
      <c r="J72" s="24">
        <v>6445</v>
      </c>
      <c r="K72" s="47">
        <v>6420</v>
      </c>
      <c r="L72" s="47">
        <v>6137</v>
      </c>
    </row>
    <row r="73" spans="1:12" ht="15">
      <c r="A73" s="62" t="s">
        <v>134</v>
      </c>
      <c r="B73" s="47">
        <v>201</v>
      </c>
      <c r="C73" s="47">
        <v>240</v>
      </c>
      <c r="D73" s="37">
        <v>216</v>
      </c>
      <c r="E73" s="130">
        <v>215</v>
      </c>
      <c r="F73" s="37">
        <v>220</v>
      </c>
      <c r="G73" s="129">
        <v>186</v>
      </c>
      <c r="H73" s="47">
        <v>202</v>
      </c>
      <c r="I73" s="47">
        <v>201</v>
      </c>
      <c r="J73" s="24">
        <v>197</v>
      </c>
      <c r="K73" s="47">
        <v>191</v>
      </c>
      <c r="L73" s="47">
        <v>182</v>
      </c>
    </row>
    <row r="74" spans="1:12" ht="15">
      <c r="A74" s="62" t="s">
        <v>135</v>
      </c>
      <c r="B74" s="47">
        <v>153</v>
      </c>
      <c r="C74" s="47">
        <v>144</v>
      </c>
      <c r="D74" s="37">
        <v>154</v>
      </c>
      <c r="E74" s="130">
        <v>167</v>
      </c>
      <c r="F74" s="37">
        <v>146</v>
      </c>
      <c r="G74" s="129">
        <v>147</v>
      </c>
      <c r="H74" s="47">
        <v>127</v>
      </c>
      <c r="I74" s="47">
        <v>138</v>
      </c>
      <c r="J74" s="24">
        <v>128</v>
      </c>
      <c r="K74" s="47">
        <v>139</v>
      </c>
      <c r="L74" s="47">
        <v>143</v>
      </c>
    </row>
    <row r="75" spans="1:12" ht="15">
      <c r="A75" s="62" t="s">
        <v>136</v>
      </c>
      <c r="B75" s="47">
        <v>46</v>
      </c>
      <c r="C75" s="47">
        <v>44</v>
      </c>
      <c r="D75" s="37">
        <v>37</v>
      </c>
      <c r="E75" s="130">
        <v>50</v>
      </c>
      <c r="F75" s="37">
        <v>44</v>
      </c>
      <c r="G75" s="129">
        <v>43</v>
      </c>
      <c r="H75" s="47">
        <v>27</v>
      </c>
      <c r="I75" s="47">
        <v>44</v>
      </c>
      <c r="J75" s="24">
        <v>41</v>
      </c>
      <c r="K75" s="47">
        <v>35</v>
      </c>
      <c r="L75" s="47">
        <v>37</v>
      </c>
    </row>
    <row r="76" spans="1:12" ht="15">
      <c r="A76" s="62" t="s">
        <v>137</v>
      </c>
      <c r="B76" s="47">
        <v>199</v>
      </c>
      <c r="C76" s="47">
        <v>207</v>
      </c>
      <c r="D76" s="37">
        <v>211</v>
      </c>
      <c r="E76" s="130">
        <v>170</v>
      </c>
      <c r="F76" s="37">
        <v>189</v>
      </c>
      <c r="G76" s="129">
        <v>178</v>
      </c>
      <c r="H76" s="47">
        <v>174</v>
      </c>
      <c r="I76" s="47">
        <v>150</v>
      </c>
      <c r="J76" s="24">
        <v>160</v>
      </c>
      <c r="K76" s="47">
        <v>159</v>
      </c>
      <c r="L76" s="47">
        <v>172</v>
      </c>
    </row>
    <row r="77" spans="1:12" ht="15">
      <c r="A77" s="62" t="s">
        <v>138</v>
      </c>
      <c r="B77" s="47">
        <v>56</v>
      </c>
      <c r="C77" s="47">
        <v>50</v>
      </c>
      <c r="D77" s="37">
        <v>57</v>
      </c>
      <c r="E77" s="130">
        <v>64</v>
      </c>
      <c r="F77" s="37">
        <v>67</v>
      </c>
      <c r="G77" s="129">
        <v>54</v>
      </c>
      <c r="H77" s="47">
        <v>47</v>
      </c>
      <c r="I77" s="47">
        <v>41</v>
      </c>
      <c r="J77" s="24">
        <v>58</v>
      </c>
      <c r="K77" s="47">
        <v>49</v>
      </c>
      <c r="L77" s="47">
        <v>56</v>
      </c>
    </row>
    <row r="78" spans="1:12" ht="15">
      <c r="A78" s="62" t="s">
        <v>139</v>
      </c>
      <c r="B78" s="47">
        <v>195</v>
      </c>
      <c r="C78" s="47">
        <v>197</v>
      </c>
      <c r="D78" s="37">
        <v>196</v>
      </c>
      <c r="E78" s="130">
        <v>164</v>
      </c>
      <c r="F78" s="37">
        <v>162</v>
      </c>
      <c r="G78" s="129">
        <v>181</v>
      </c>
      <c r="H78" s="47">
        <v>186</v>
      </c>
      <c r="I78" s="47">
        <v>173</v>
      </c>
      <c r="J78" s="24">
        <v>167</v>
      </c>
      <c r="K78" s="47">
        <v>157</v>
      </c>
      <c r="L78" s="47">
        <v>407</v>
      </c>
    </row>
    <row r="79" spans="1:12" ht="15">
      <c r="A79" s="62" t="s">
        <v>140</v>
      </c>
      <c r="B79" s="47">
        <v>1776</v>
      </c>
      <c r="C79" s="47">
        <v>1749</v>
      </c>
      <c r="D79" s="37">
        <v>1783</v>
      </c>
      <c r="E79" s="130">
        <v>1767</v>
      </c>
      <c r="F79" s="37">
        <v>1633</v>
      </c>
      <c r="G79" s="129">
        <v>1808</v>
      </c>
      <c r="H79" s="47">
        <v>1662</v>
      </c>
      <c r="I79" s="47">
        <v>1694</v>
      </c>
      <c r="J79" s="72">
        <v>1681</v>
      </c>
      <c r="K79" s="47">
        <v>1538</v>
      </c>
      <c r="L79" s="47">
        <v>1582</v>
      </c>
    </row>
    <row r="80" spans="1:12" ht="15">
      <c r="A80" s="62" t="s">
        <v>141</v>
      </c>
      <c r="B80" s="47">
        <v>93</v>
      </c>
      <c r="C80" s="47">
        <v>73</v>
      </c>
      <c r="D80" s="37">
        <v>76</v>
      </c>
      <c r="E80" s="130">
        <v>65</v>
      </c>
      <c r="F80" s="37">
        <v>84</v>
      </c>
      <c r="G80" s="129">
        <v>73</v>
      </c>
      <c r="H80" s="47">
        <v>74</v>
      </c>
      <c r="I80" s="47">
        <v>76</v>
      </c>
      <c r="J80" s="72">
        <v>58</v>
      </c>
      <c r="K80" s="47">
        <v>55</v>
      </c>
      <c r="L80" s="47">
        <v>61</v>
      </c>
    </row>
    <row r="81" spans="1:12" ht="15">
      <c r="A81" s="62" t="s">
        <v>142</v>
      </c>
      <c r="B81" s="47">
        <v>161</v>
      </c>
      <c r="C81" s="47">
        <v>139</v>
      </c>
      <c r="D81" s="37">
        <v>152</v>
      </c>
      <c r="E81" s="130">
        <v>137</v>
      </c>
      <c r="F81" s="37">
        <v>154</v>
      </c>
      <c r="G81" s="129">
        <v>142</v>
      </c>
      <c r="H81" s="47">
        <v>144</v>
      </c>
      <c r="I81" s="47">
        <v>110</v>
      </c>
      <c r="J81" s="72">
        <v>123</v>
      </c>
      <c r="K81" s="47">
        <v>116</v>
      </c>
      <c r="L81" s="47">
        <v>121</v>
      </c>
    </row>
    <row r="82" spans="1:12" ht="15">
      <c r="A82" s="62" t="s">
        <v>143</v>
      </c>
      <c r="B82" s="47">
        <v>1405</v>
      </c>
      <c r="C82" s="47">
        <v>1363</v>
      </c>
      <c r="D82" s="37">
        <v>1258</v>
      </c>
      <c r="E82" s="130">
        <v>1252</v>
      </c>
      <c r="F82" s="37">
        <v>1237</v>
      </c>
      <c r="G82" s="129">
        <v>1173</v>
      </c>
      <c r="H82" s="47">
        <v>1171</v>
      </c>
      <c r="I82" s="47">
        <v>1165</v>
      </c>
      <c r="J82" s="72">
        <v>1087</v>
      </c>
      <c r="K82" s="47">
        <v>1035</v>
      </c>
      <c r="L82" s="47">
        <v>1029</v>
      </c>
    </row>
    <row r="83" spans="1:12" ht="15">
      <c r="A83" s="62" t="s">
        <v>144</v>
      </c>
      <c r="B83" s="47">
        <v>1221</v>
      </c>
      <c r="C83" s="47">
        <v>1194</v>
      </c>
      <c r="D83" s="37">
        <v>1122</v>
      </c>
      <c r="E83" s="130">
        <v>1083</v>
      </c>
      <c r="F83" s="37">
        <v>1037</v>
      </c>
      <c r="G83" s="129">
        <v>1051</v>
      </c>
      <c r="H83" s="47">
        <v>1078</v>
      </c>
      <c r="I83" s="47">
        <v>908</v>
      </c>
      <c r="J83" s="72">
        <v>909</v>
      </c>
      <c r="K83" s="47">
        <v>868</v>
      </c>
      <c r="L83" s="47">
        <v>851</v>
      </c>
    </row>
    <row r="84" spans="1:12" ht="15">
      <c r="A84" s="62" t="s">
        <v>145</v>
      </c>
      <c r="B84" s="47">
        <v>484</v>
      </c>
      <c r="C84" s="47">
        <v>503</v>
      </c>
      <c r="D84" s="37">
        <v>490</v>
      </c>
      <c r="E84" s="130">
        <v>456</v>
      </c>
      <c r="F84" s="37">
        <v>511</v>
      </c>
      <c r="G84" s="129">
        <v>485</v>
      </c>
      <c r="H84" s="47">
        <v>500</v>
      </c>
      <c r="I84" s="47">
        <v>483</v>
      </c>
      <c r="J84" s="72">
        <v>462</v>
      </c>
      <c r="K84" s="47">
        <v>409</v>
      </c>
      <c r="L84" s="47">
        <v>450</v>
      </c>
    </row>
    <row r="85" spans="1:12" ht="15">
      <c r="A85" s="62" t="s">
        <v>146</v>
      </c>
      <c r="B85" s="47">
        <v>310</v>
      </c>
      <c r="C85" s="47">
        <v>295</v>
      </c>
      <c r="D85" s="37">
        <v>281</v>
      </c>
      <c r="E85" s="130">
        <v>281</v>
      </c>
      <c r="F85" s="37">
        <v>291</v>
      </c>
      <c r="G85" s="129">
        <v>282</v>
      </c>
      <c r="H85" s="47">
        <v>265</v>
      </c>
      <c r="I85" s="47">
        <v>294</v>
      </c>
      <c r="J85" s="72">
        <v>260</v>
      </c>
      <c r="K85" s="47">
        <v>246</v>
      </c>
      <c r="L85" s="47">
        <v>220</v>
      </c>
    </row>
    <row r="86" spans="1:12" ht="15">
      <c r="A86" s="62" t="s">
        <v>147</v>
      </c>
      <c r="B86" s="47">
        <v>78</v>
      </c>
      <c r="C86" s="47">
        <v>51</v>
      </c>
      <c r="D86" s="37">
        <v>61</v>
      </c>
      <c r="E86" s="130">
        <v>82</v>
      </c>
      <c r="F86" s="37">
        <v>45</v>
      </c>
      <c r="G86" s="129">
        <v>53</v>
      </c>
      <c r="H86" s="47">
        <v>49</v>
      </c>
      <c r="I86" s="47">
        <v>55</v>
      </c>
      <c r="J86" s="72">
        <v>45</v>
      </c>
      <c r="K86" s="47">
        <v>45</v>
      </c>
      <c r="L86" s="47">
        <v>52</v>
      </c>
    </row>
    <row r="87" spans="1:12" ht="15">
      <c r="A87" s="62" t="s">
        <v>148</v>
      </c>
      <c r="B87" s="47">
        <v>562</v>
      </c>
      <c r="C87" s="47">
        <v>537</v>
      </c>
      <c r="D87" s="37">
        <v>520</v>
      </c>
      <c r="E87" s="130">
        <v>502</v>
      </c>
      <c r="F87" s="37">
        <v>479</v>
      </c>
      <c r="G87" s="129">
        <v>489</v>
      </c>
      <c r="H87" s="47">
        <v>534</v>
      </c>
      <c r="I87" s="47">
        <v>497</v>
      </c>
      <c r="J87" s="72">
        <v>368</v>
      </c>
      <c r="K87" s="47">
        <v>422</v>
      </c>
      <c r="L87" s="47">
        <v>439</v>
      </c>
    </row>
    <row r="88" spans="1:12" ht="15">
      <c r="A88" s="62" t="s">
        <v>149</v>
      </c>
      <c r="B88" s="47">
        <v>418</v>
      </c>
      <c r="C88" s="47">
        <v>374</v>
      </c>
      <c r="D88" s="37">
        <v>410</v>
      </c>
      <c r="E88" s="130">
        <v>383</v>
      </c>
      <c r="F88" s="37">
        <v>436</v>
      </c>
      <c r="G88" s="129">
        <v>398</v>
      </c>
      <c r="H88" s="47">
        <v>361</v>
      </c>
      <c r="I88" s="47">
        <v>354</v>
      </c>
      <c r="J88" s="72">
        <v>352</v>
      </c>
      <c r="K88" s="47">
        <v>325</v>
      </c>
      <c r="L88" s="47">
        <v>349</v>
      </c>
    </row>
    <row r="89" spans="1:12" ht="15">
      <c r="A89" s="62" t="s">
        <v>150</v>
      </c>
      <c r="B89" s="47">
        <v>541</v>
      </c>
      <c r="C89" s="47">
        <v>567</v>
      </c>
      <c r="D89" s="37">
        <v>547</v>
      </c>
      <c r="E89" s="130">
        <v>595</v>
      </c>
      <c r="F89" s="37">
        <v>495</v>
      </c>
      <c r="G89" s="129">
        <v>541</v>
      </c>
      <c r="H89" s="47">
        <v>568</v>
      </c>
      <c r="I89" s="47">
        <v>484</v>
      </c>
      <c r="J89" s="72">
        <v>474</v>
      </c>
      <c r="K89" s="47">
        <v>494</v>
      </c>
      <c r="L89" s="47">
        <v>509</v>
      </c>
    </row>
    <row r="90" spans="1:12" ht="15">
      <c r="A90" s="62" t="s">
        <v>151</v>
      </c>
      <c r="B90" s="47">
        <v>1998</v>
      </c>
      <c r="C90" s="47">
        <v>2081</v>
      </c>
      <c r="D90" s="37">
        <v>2020</v>
      </c>
      <c r="E90" s="130">
        <v>1978</v>
      </c>
      <c r="F90" s="37">
        <v>1937</v>
      </c>
      <c r="G90" s="129">
        <v>1960</v>
      </c>
      <c r="H90" s="47">
        <v>1850</v>
      </c>
      <c r="I90" s="47">
        <v>1818</v>
      </c>
      <c r="J90" s="72">
        <v>1695</v>
      </c>
      <c r="K90" s="47">
        <v>1726</v>
      </c>
      <c r="L90" s="47">
        <v>1729</v>
      </c>
    </row>
    <row r="91" spans="1:12" ht="15">
      <c r="A91" s="62" t="s">
        <v>152</v>
      </c>
      <c r="B91" s="47">
        <v>9840</v>
      </c>
      <c r="C91" s="47">
        <v>10111</v>
      </c>
      <c r="D91" s="37">
        <v>9593</v>
      </c>
      <c r="E91" s="130">
        <v>9002</v>
      </c>
      <c r="F91" s="37">
        <v>8348</v>
      </c>
      <c r="G91" s="129">
        <v>8078</v>
      </c>
      <c r="H91" s="47">
        <v>7705</v>
      </c>
      <c r="I91" s="47">
        <v>7211</v>
      </c>
      <c r="J91" s="72">
        <v>7136</v>
      </c>
      <c r="K91" s="47">
        <v>7098</v>
      </c>
      <c r="L91" s="47">
        <v>7204</v>
      </c>
    </row>
    <row r="92" spans="1:12" ht="15">
      <c r="A92" s="62" t="s">
        <v>153</v>
      </c>
      <c r="B92" s="47">
        <v>258</v>
      </c>
      <c r="C92" s="47">
        <v>282</v>
      </c>
      <c r="D92" s="37">
        <v>250</v>
      </c>
      <c r="E92" s="130">
        <v>249</v>
      </c>
      <c r="F92" s="37">
        <v>303</v>
      </c>
      <c r="G92" s="129">
        <v>237</v>
      </c>
      <c r="H92" s="47">
        <v>274</v>
      </c>
      <c r="I92" s="47">
        <v>241</v>
      </c>
      <c r="J92" s="72">
        <v>253</v>
      </c>
      <c r="K92" s="47">
        <v>231</v>
      </c>
      <c r="L92" s="47">
        <v>234</v>
      </c>
    </row>
    <row r="93" spans="1:12" ht="15">
      <c r="A93" s="89"/>
      <c r="B93" s="89"/>
      <c r="C93" s="95"/>
      <c r="D93" s="132"/>
      <c r="E93" s="133"/>
      <c r="F93" s="133"/>
      <c r="G93" s="133"/>
      <c r="H93" s="132"/>
      <c r="I93" s="132"/>
      <c r="J93" s="132"/>
      <c r="K93" s="89"/>
      <c r="L93" s="89"/>
    </row>
    <row r="95" ht="15">
      <c r="A95" s="3" t="s">
        <v>229</v>
      </c>
    </row>
    <row r="96" ht="15">
      <c r="A96" s="90"/>
    </row>
  </sheetData>
  <sheetProtection/>
  <printOptions horizontalCentered="1"/>
  <pageMargins left="0" right="0" top="0.5" bottom="0.5" header="0.25" footer="0.2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Q99"/>
  <sheetViews>
    <sheetView zoomScalePageLayoutView="0" workbookViewId="0" topLeftCell="A1">
      <selection activeCell="A1" sqref="A1"/>
    </sheetView>
  </sheetViews>
  <sheetFormatPr defaultColWidth="9.00390625" defaultRowHeight="12.75"/>
  <cols>
    <col min="1" max="1" width="14.875" style="3" customWidth="1"/>
    <col min="2" max="12" width="7.00390625" style="3" customWidth="1"/>
    <col min="13" max="13" width="9.00390625" style="3" customWidth="1"/>
    <col min="14" max="14" width="14.00390625" style="3" customWidth="1"/>
    <col min="15" max="16384" width="9.00390625" style="3" customWidth="1"/>
  </cols>
  <sheetData>
    <row r="1" ht="15.75">
      <c r="A1" s="2"/>
    </row>
    <row r="3" spans="1:12" ht="18" customHeight="1">
      <c r="A3" s="255" t="s">
        <v>180</v>
      </c>
      <c r="B3" s="255"/>
      <c r="C3" s="255"/>
      <c r="D3" s="255"/>
      <c r="E3" s="255"/>
      <c r="F3" s="255"/>
      <c r="G3" s="255"/>
      <c r="H3" s="255"/>
      <c r="I3" s="255"/>
      <c r="J3" s="255"/>
      <c r="K3" s="255"/>
      <c r="L3" s="255"/>
    </row>
    <row r="4" spans="1:12" ht="16.5" customHeight="1">
      <c r="A4" s="255" t="s">
        <v>215</v>
      </c>
      <c r="B4" s="255"/>
      <c r="C4" s="255"/>
      <c r="D4" s="255"/>
      <c r="E4" s="255"/>
      <c r="F4" s="255"/>
      <c r="G4" s="255"/>
      <c r="H4" s="255"/>
      <c r="I4" s="255"/>
      <c r="J4" s="255"/>
      <c r="K4" s="255"/>
      <c r="L4" s="255"/>
    </row>
    <row r="6" spans="1:12" ht="19.5" customHeight="1">
      <c r="A6" s="33" t="s">
        <v>179</v>
      </c>
      <c r="B6" s="33">
        <v>2000</v>
      </c>
      <c r="C6" s="34">
        <v>2001</v>
      </c>
      <c r="D6" s="34">
        <v>2002</v>
      </c>
      <c r="E6" s="34">
        <v>2003</v>
      </c>
      <c r="F6" s="34">
        <v>2004</v>
      </c>
      <c r="G6" s="34">
        <v>2005</v>
      </c>
      <c r="H6" s="34">
        <v>2006</v>
      </c>
      <c r="I6" s="34">
        <v>2007</v>
      </c>
      <c r="J6" s="34">
        <v>2008</v>
      </c>
      <c r="K6" s="33">
        <v>2009</v>
      </c>
      <c r="L6" s="33">
        <v>2010</v>
      </c>
    </row>
    <row r="7" spans="1:17" ht="15">
      <c r="A7" s="59"/>
      <c r="B7" s="87"/>
      <c r="C7" s="87"/>
      <c r="D7" s="87"/>
      <c r="E7" s="87"/>
      <c r="F7" s="87"/>
      <c r="G7" s="87"/>
      <c r="H7" s="87"/>
      <c r="I7" s="87"/>
      <c r="J7" s="87"/>
      <c r="K7" s="59"/>
      <c r="L7" s="59"/>
      <c r="N7" s="48"/>
      <c r="O7" s="48"/>
      <c r="P7" s="48"/>
      <c r="Q7" s="48"/>
    </row>
    <row r="8" spans="1:17" ht="15">
      <c r="A8" s="62" t="s">
        <v>53</v>
      </c>
      <c r="B8" s="134">
        <v>13.4</v>
      </c>
      <c r="C8" s="134">
        <v>13.6</v>
      </c>
      <c r="D8" s="134">
        <v>13.2</v>
      </c>
      <c r="E8" s="134">
        <v>12.5</v>
      </c>
      <c r="F8" s="134">
        <v>12.3</v>
      </c>
      <c r="G8" s="135">
        <v>12.1</v>
      </c>
      <c r="H8" s="134">
        <v>11.8</v>
      </c>
      <c r="I8" s="134">
        <v>11.3</v>
      </c>
      <c r="J8" s="134">
        <v>11</v>
      </c>
      <c r="K8" s="50">
        <v>10.7</v>
      </c>
      <c r="L8" s="50">
        <v>10.8</v>
      </c>
      <c r="N8" s="187"/>
      <c r="O8" s="28"/>
      <c r="P8" s="186"/>
      <c r="Q8" s="48"/>
    </row>
    <row r="9" spans="1:17" ht="15">
      <c r="A9" s="59"/>
      <c r="B9" s="128"/>
      <c r="C9" s="128"/>
      <c r="D9" s="134"/>
      <c r="E9" s="134"/>
      <c r="F9" s="49"/>
      <c r="G9" s="135"/>
      <c r="H9" s="87"/>
      <c r="I9" s="87"/>
      <c r="J9" s="136"/>
      <c r="K9" s="50"/>
      <c r="L9" s="50"/>
      <c r="N9" s="48"/>
      <c r="O9" s="48"/>
      <c r="P9" s="48"/>
      <c r="Q9" s="48"/>
    </row>
    <row r="10" spans="1:17" ht="15">
      <c r="A10" s="62" t="s">
        <v>71</v>
      </c>
      <c r="B10" s="134">
        <v>12.4</v>
      </c>
      <c r="C10" s="134">
        <v>10.8</v>
      </c>
      <c r="D10" s="134">
        <v>8.4</v>
      </c>
      <c r="E10" s="134">
        <v>10.2</v>
      </c>
      <c r="F10" s="134">
        <v>8.8</v>
      </c>
      <c r="G10" s="135">
        <v>13</v>
      </c>
      <c r="H10" s="134">
        <v>9.9</v>
      </c>
      <c r="I10" s="134">
        <v>9.9</v>
      </c>
      <c r="J10" s="134">
        <v>8.8</v>
      </c>
      <c r="K10" s="50">
        <v>9.9</v>
      </c>
      <c r="L10" s="50">
        <v>10.1</v>
      </c>
      <c r="N10" s="187"/>
      <c r="O10" s="40"/>
      <c r="P10" s="186"/>
      <c r="Q10" s="48"/>
    </row>
    <row r="11" spans="1:17" ht="15">
      <c r="A11" s="62" t="s">
        <v>72</v>
      </c>
      <c r="B11" s="134">
        <v>13.9</v>
      </c>
      <c r="C11" s="134">
        <v>10.5</v>
      </c>
      <c r="D11" s="134">
        <v>12.9</v>
      </c>
      <c r="E11" s="134">
        <v>13.3</v>
      </c>
      <c r="F11" s="134">
        <v>10.2</v>
      </c>
      <c r="G11" s="135">
        <v>15.3</v>
      </c>
      <c r="H11" s="134">
        <v>9.1</v>
      </c>
      <c r="I11" s="134">
        <v>12.3</v>
      </c>
      <c r="J11" s="134">
        <v>10.6</v>
      </c>
      <c r="K11" s="50">
        <v>10.6</v>
      </c>
      <c r="L11" s="50">
        <v>10.2</v>
      </c>
      <c r="N11" s="187"/>
      <c r="O11" s="40"/>
      <c r="P11" s="186"/>
      <c r="Q11" s="48"/>
    </row>
    <row r="12" spans="1:17" ht="15">
      <c r="A12" s="62" t="s">
        <v>73</v>
      </c>
      <c r="B12" s="134">
        <v>14.8</v>
      </c>
      <c r="C12" s="134">
        <v>14.9</v>
      </c>
      <c r="D12" s="134">
        <v>14.7</v>
      </c>
      <c r="E12" s="134">
        <v>13.7</v>
      </c>
      <c r="F12" s="134">
        <v>13.1</v>
      </c>
      <c r="G12" s="135">
        <v>14</v>
      </c>
      <c r="H12" s="134">
        <v>14.4</v>
      </c>
      <c r="I12" s="134">
        <v>13.3</v>
      </c>
      <c r="J12" s="134">
        <v>13.6</v>
      </c>
      <c r="K12" s="50">
        <v>11.9</v>
      </c>
      <c r="L12" s="50">
        <v>12.1</v>
      </c>
      <c r="N12" s="187"/>
      <c r="O12" s="40"/>
      <c r="P12" s="186"/>
      <c r="Q12" s="48"/>
    </row>
    <row r="13" spans="1:17" ht="15">
      <c r="A13" s="62" t="s">
        <v>74</v>
      </c>
      <c r="B13" s="134">
        <v>15.7</v>
      </c>
      <c r="C13" s="134">
        <v>16.4</v>
      </c>
      <c r="D13" s="134">
        <v>12.3</v>
      </c>
      <c r="E13" s="134">
        <v>12.5</v>
      </c>
      <c r="F13" s="134">
        <v>13.3</v>
      </c>
      <c r="G13" s="135">
        <v>13.3</v>
      </c>
      <c r="H13" s="134">
        <v>14.1</v>
      </c>
      <c r="I13" s="134">
        <v>13</v>
      </c>
      <c r="J13" s="134">
        <v>14.1</v>
      </c>
      <c r="K13" s="50">
        <v>12.3</v>
      </c>
      <c r="L13" s="50">
        <v>12.2</v>
      </c>
      <c r="N13" s="187"/>
      <c r="O13" s="40"/>
      <c r="P13" s="186"/>
      <c r="Q13" s="48"/>
    </row>
    <row r="14" spans="1:17" ht="15">
      <c r="A14" s="62" t="s">
        <v>75</v>
      </c>
      <c r="B14" s="134">
        <v>18.2</v>
      </c>
      <c r="C14" s="134">
        <v>15.9</v>
      </c>
      <c r="D14" s="134">
        <v>16.8</v>
      </c>
      <c r="E14" s="134">
        <v>14.2</v>
      </c>
      <c r="F14" s="134">
        <v>12.8</v>
      </c>
      <c r="G14" s="135">
        <v>12.8</v>
      </c>
      <c r="H14" s="134">
        <v>16</v>
      </c>
      <c r="I14" s="134">
        <v>13.2</v>
      </c>
      <c r="J14" s="134">
        <v>17.2</v>
      </c>
      <c r="K14" s="50">
        <v>13.9</v>
      </c>
      <c r="L14" s="50">
        <v>14.1</v>
      </c>
      <c r="N14" s="187"/>
      <c r="O14" s="40"/>
      <c r="P14" s="186"/>
      <c r="Q14" s="48"/>
    </row>
    <row r="15" spans="1:17" ht="15">
      <c r="A15" s="62" t="s">
        <v>76</v>
      </c>
      <c r="B15" s="134">
        <v>14.5</v>
      </c>
      <c r="C15" s="134">
        <v>12.9</v>
      </c>
      <c r="D15" s="134">
        <v>14.9</v>
      </c>
      <c r="E15" s="134">
        <v>13.3</v>
      </c>
      <c r="F15" s="134">
        <v>12.5</v>
      </c>
      <c r="G15" s="135">
        <v>13.4</v>
      </c>
      <c r="H15" s="134">
        <v>10.8</v>
      </c>
      <c r="I15" s="134">
        <v>11.2</v>
      </c>
      <c r="J15" s="134">
        <v>13.3</v>
      </c>
      <c r="K15" s="50">
        <v>9.4</v>
      </c>
      <c r="L15" s="50">
        <v>9.6</v>
      </c>
      <c r="N15" s="187"/>
      <c r="O15" s="40"/>
      <c r="P15" s="186"/>
      <c r="Q15" s="48"/>
    </row>
    <row r="16" spans="1:17" ht="15">
      <c r="A16" s="62" t="s">
        <v>77</v>
      </c>
      <c r="B16" s="134">
        <v>12.4</v>
      </c>
      <c r="C16" s="134">
        <v>11.1</v>
      </c>
      <c r="D16" s="134">
        <v>12.7</v>
      </c>
      <c r="E16" s="134">
        <v>17.5</v>
      </c>
      <c r="F16" s="134">
        <v>10.9</v>
      </c>
      <c r="G16" s="135">
        <v>8.2</v>
      </c>
      <c r="H16" s="134">
        <v>10.8</v>
      </c>
      <c r="I16" s="134">
        <v>10.1</v>
      </c>
      <c r="J16" s="134">
        <v>10.8</v>
      </c>
      <c r="K16" s="50">
        <v>9.8</v>
      </c>
      <c r="L16" s="50">
        <v>9.5</v>
      </c>
      <c r="N16" s="187"/>
      <c r="O16" s="40"/>
      <c r="P16" s="186"/>
      <c r="Q16" s="48"/>
    </row>
    <row r="17" spans="1:17" ht="15">
      <c r="A17" s="62" t="s">
        <v>78</v>
      </c>
      <c r="B17" s="134">
        <v>16.7</v>
      </c>
      <c r="C17" s="134">
        <v>16.7</v>
      </c>
      <c r="D17" s="134">
        <v>16.3</v>
      </c>
      <c r="E17" s="134">
        <v>14.2</v>
      </c>
      <c r="F17" s="134">
        <v>14.2</v>
      </c>
      <c r="G17" s="135">
        <v>14.9</v>
      </c>
      <c r="H17" s="134">
        <v>13.6</v>
      </c>
      <c r="I17" s="134">
        <v>14</v>
      </c>
      <c r="J17" s="134">
        <v>12.2</v>
      </c>
      <c r="K17" s="50">
        <v>12.9</v>
      </c>
      <c r="L17" s="50">
        <v>12.7</v>
      </c>
      <c r="N17" s="187"/>
      <c r="O17" s="40"/>
      <c r="P17" s="186"/>
      <c r="Q17" s="48"/>
    </row>
    <row r="18" spans="1:17" ht="15">
      <c r="A18" s="62" t="s">
        <v>79</v>
      </c>
      <c r="B18" s="134">
        <v>14</v>
      </c>
      <c r="C18" s="134">
        <v>14.5</v>
      </c>
      <c r="D18" s="134">
        <v>14.8</v>
      </c>
      <c r="E18" s="134">
        <v>13.6</v>
      </c>
      <c r="F18" s="134">
        <v>12.8</v>
      </c>
      <c r="G18" s="135">
        <v>12.7</v>
      </c>
      <c r="H18" s="134">
        <v>11.9</v>
      </c>
      <c r="I18" s="134">
        <v>12.9</v>
      </c>
      <c r="J18" s="134">
        <v>12.5</v>
      </c>
      <c r="K18" s="50">
        <v>11.8</v>
      </c>
      <c r="L18" s="50">
        <v>11.7</v>
      </c>
      <c r="N18" s="187"/>
      <c r="O18" s="40"/>
      <c r="P18" s="186"/>
      <c r="Q18" s="48"/>
    </row>
    <row r="19" spans="1:17" ht="15">
      <c r="A19" s="62" t="s">
        <v>80</v>
      </c>
      <c r="B19" s="134">
        <v>19.1</v>
      </c>
      <c r="C19" s="134">
        <v>17.4</v>
      </c>
      <c r="D19" s="134">
        <v>15.9</v>
      </c>
      <c r="E19" s="134">
        <v>12.6</v>
      </c>
      <c r="F19" s="134">
        <v>14.9</v>
      </c>
      <c r="G19" s="135">
        <v>14.3</v>
      </c>
      <c r="H19" s="134">
        <v>13.1</v>
      </c>
      <c r="I19" s="134">
        <v>15.1</v>
      </c>
      <c r="J19" s="134">
        <v>13.9</v>
      </c>
      <c r="K19" s="50">
        <v>16.8</v>
      </c>
      <c r="L19" s="50">
        <v>16.5</v>
      </c>
      <c r="N19" s="187"/>
      <c r="O19" s="40"/>
      <c r="P19" s="186"/>
      <c r="Q19" s="48"/>
    </row>
    <row r="20" spans="1:17" ht="15">
      <c r="A20" s="62" t="s">
        <v>81</v>
      </c>
      <c r="B20" s="134">
        <v>15.1</v>
      </c>
      <c r="C20" s="134">
        <v>17.4</v>
      </c>
      <c r="D20" s="134">
        <v>17.3</v>
      </c>
      <c r="E20" s="134">
        <v>14.8</v>
      </c>
      <c r="F20" s="134">
        <v>14.6</v>
      </c>
      <c r="G20" s="135">
        <v>14.8</v>
      </c>
      <c r="H20" s="134">
        <v>14.5</v>
      </c>
      <c r="I20" s="134">
        <v>13.9</v>
      </c>
      <c r="J20" s="134">
        <v>13.3</v>
      </c>
      <c r="K20" s="50">
        <v>13.6</v>
      </c>
      <c r="L20" s="50">
        <v>13.9</v>
      </c>
      <c r="N20" s="187"/>
      <c r="O20" s="40"/>
      <c r="P20" s="186"/>
      <c r="Q20" s="48"/>
    </row>
    <row r="21" spans="1:17" ht="15">
      <c r="A21" s="62" t="s">
        <v>82</v>
      </c>
      <c r="B21" s="134">
        <v>14.9</v>
      </c>
      <c r="C21" s="134">
        <v>15.7</v>
      </c>
      <c r="D21" s="134">
        <v>15.1</v>
      </c>
      <c r="E21" s="134">
        <v>14.3</v>
      </c>
      <c r="F21" s="134">
        <v>24.8</v>
      </c>
      <c r="G21" s="135">
        <v>13.1</v>
      </c>
      <c r="H21" s="134">
        <v>13</v>
      </c>
      <c r="I21" s="134">
        <v>12</v>
      </c>
      <c r="J21" s="134">
        <v>11.9</v>
      </c>
      <c r="K21" s="50">
        <v>11.1</v>
      </c>
      <c r="L21" s="50">
        <v>11</v>
      </c>
      <c r="N21" s="187"/>
      <c r="O21" s="40"/>
      <c r="P21" s="186"/>
      <c r="Q21" s="48"/>
    </row>
    <row r="22" spans="1:17" ht="15">
      <c r="A22" s="62" t="s">
        <v>83</v>
      </c>
      <c r="B22" s="134">
        <v>16.9</v>
      </c>
      <c r="C22" s="134">
        <v>15.6</v>
      </c>
      <c r="D22" s="134">
        <v>15.6</v>
      </c>
      <c r="E22" s="134">
        <v>14.6</v>
      </c>
      <c r="F22" s="134">
        <v>15.4</v>
      </c>
      <c r="G22" s="135">
        <v>13.6</v>
      </c>
      <c r="H22" s="134">
        <v>14</v>
      </c>
      <c r="I22" s="134">
        <v>13</v>
      </c>
      <c r="J22" s="134">
        <v>13.4</v>
      </c>
      <c r="K22" s="50">
        <v>12.9</v>
      </c>
      <c r="L22" s="50">
        <v>12.9</v>
      </c>
      <c r="N22" s="187"/>
      <c r="O22" s="40"/>
      <c r="P22" s="186"/>
      <c r="Q22" s="48"/>
    </row>
    <row r="23" spans="1:17" ht="15">
      <c r="A23" s="62" t="s">
        <v>84</v>
      </c>
      <c r="B23" s="134">
        <v>12.6</v>
      </c>
      <c r="C23" s="134">
        <v>13.2</v>
      </c>
      <c r="D23" s="134">
        <v>14</v>
      </c>
      <c r="E23" s="134">
        <v>12.1</v>
      </c>
      <c r="F23" s="134">
        <v>12.7</v>
      </c>
      <c r="G23" s="135">
        <v>12.5</v>
      </c>
      <c r="H23" s="134">
        <v>11.6</v>
      </c>
      <c r="I23" s="134">
        <v>11.2</v>
      </c>
      <c r="J23" s="134">
        <v>9.8</v>
      </c>
      <c r="K23" s="50">
        <v>10.9</v>
      </c>
      <c r="L23" s="50">
        <v>10.4</v>
      </c>
      <c r="N23" s="187"/>
      <c r="O23" s="40"/>
      <c r="P23" s="186"/>
      <c r="Q23" s="48"/>
    </row>
    <row r="24" spans="1:17" ht="15">
      <c r="A24" s="62" t="s">
        <v>85</v>
      </c>
      <c r="B24" s="134">
        <v>15.7</v>
      </c>
      <c r="C24" s="134">
        <v>16.1</v>
      </c>
      <c r="D24" s="134">
        <v>16.2</v>
      </c>
      <c r="E24" s="134">
        <v>15.4</v>
      </c>
      <c r="F24" s="134">
        <v>14.6</v>
      </c>
      <c r="G24" s="135">
        <v>15.3</v>
      </c>
      <c r="H24" s="134">
        <v>13.3</v>
      </c>
      <c r="I24" s="134">
        <v>16.4</v>
      </c>
      <c r="J24" s="134">
        <v>14.7</v>
      </c>
      <c r="K24" s="50">
        <v>14.8</v>
      </c>
      <c r="L24" s="50">
        <v>14.7</v>
      </c>
      <c r="N24" s="187"/>
      <c r="O24" s="40"/>
      <c r="P24" s="186"/>
      <c r="Q24" s="48"/>
    </row>
    <row r="25" spans="1:17" ht="15">
      <c r="A25" s="62" t="s">
        <v>86</v>
      </c>
      <c r="B25" s="134">
        <v>14.2</v>
      </c>
      <c r="C25" s="134">
        <v>17</v>
      </c>
      <c r="D25" s="134">
        <v>15.2</v>
      </c>
      <c r="E25" s="134">
        <v>14.4</v>
      </c>
      <c r="F25" s="134">
        <v>12.9</v>
      </c>
      <c r="G25" s="135">
        <v>13</v>
      </c>
      <c r="H25" s="134">
        <v>13</v>
      </c>
      <c r="I25" s="134">
        <v>13.7</v>
      </c>
      <c r="J25" s="134">
        <v>12.1</v>
      </c>
      <c r="K25" s="50">
        <v>12.9</v>
      </c>
      <c r="L25" s="50">
        <v>12.8</v>
      </c>
      <c r="N25" s="187"/>
      <c r="O25" s="40"/>
      <c r="P25" s="186"/>
      <c r="Q25" s="48"/>
    </row>
    <row r="26" spans="1:17" ht="15">
      <c r="A26" s="62" t="s">
        <v>87</v>
      </c>
      <c r="B26" s="134">
        <v>15</v>
      </c>
      <c r="C26" s="134">
        <v>14.9</v>
      </c>
      <c r="D26" s="134">
        <v>12.5</v>
      </c>
      <c r="E26" s="134">
        <v>12.6</v>
      </c>
      <c r="F26" s="134">
        <v>13.5</v>
      </c>
      <c r="G26" s="135">
        <v>12.1</v>
      </c>
      <c r="H26" s="134">
        <v>13.3</v>
      </c>
      <c r="I26" s="134">
        <v>10.3</v>
      </c>
      <c r="J26" s="134">
        <v>12</v>
      </c>
      <c r="K26" s="50">
        <v>11.4</v>
      </c>
      <c r="L26" s="50">
        <v>11.4</v>
      </c>
      <c r="N26" s="187"/>
      <c r="O26" s="40"/>
      <c r="P26" s="186"/>
      <c r="Q26" s="48"/>
    </row>
    <row r="27" spans="1:17" ht="15">
      <c r="A27" s="62" t="s">
        <v>88</v>
      </c>
      <c r="B27" s="134">
        <v>15.8</v>
      </c>
      <c r="C27" s="134">
        <v>17.2</v>
      </c>
      <c r="D27" s="134">
        <v>15.5</v>
      </c>
      <c r="E27" s="134">
        <v>15.9</v>
      </c>
      <c r="F27" s="134">
        <v>14</v>
      </c>
      <c r="G27" s="135">
        <v>12.3</v>
      </c>
      <c r="H27" s="134">
        <v>13.2</v>
      </c>
      <c r="I27" s="134">
        <v>12.9</v>
      </c>
      <c r="J27" s="134">
        <v>12.1</v>
      </c>
      <c r="K27" s="50">
        <v>13.2</v>
      </c>
      <c r="L27" s="50">
        <v>12.9</v>
      </c>
      <c r="N27" s="187"/>
      <c r="O27" s="40"/>
      <c r="P27" s="186"/>
      <c r="Q27" s="48"/>
    </row>
    <row r="28" spans="1:17" ht="15">
      <c r="A28" s="62" t="s">
        <v>89</v>
      </c>
      <c r="B28" s="134">
        <v>13.1</v>
      </c>
      <c r="C28" s="134">
        <v>13.6</v>
      </c>
      <c r="D28" s="134">
        <v>13.6</v>
      </c>
      <c r="E28" s="134">
        <v>12.6</v>
      </c>
      <c r="F28" s="134">
        <v>13</v>
      </c>
      <c r="G28" s="135">
        <v>11.7</v>
      </c>
      <c r="H28" s="134">
        <v>12.6</v>
      </c>
      <c r="I28" s="134">
        <v>11.4</v>
      </c>
      <c r="J28" s="134">
        <v>11.1</v>
      </c>
      <c r="K28" s="50">
        <v>12.1</v>
      </c>
      <c r="L28" s="50">
        <v>11.2</v>
      </c>
      <c r="N28" s="187"/>
      <c r="O28" s="40"/>
      <c r="P28" s="186"/>
      <c r="Q28" s="48"/>
    </row>
    <row r="29" spans="1:17" ht="15">
      <c r="A29" s="62" t="s">
        <v>90</v>
      </c>
      <c r="B29" s="134">
        <v>13.9</v>
      </c>
      <c r="C29" s="134">
        <v>13.6</v>
      </c>
      <c r="D29" s="134">
        <v>14.2</v>
      </c>
      <c r="E29" s="134">
        <v>11.2</v>
      </c>
      <c r="F29" s="134">
        <v>11.9</v>
      </c>
      <c r="G29" s="135">
        <v>14.6</v>
      </c>
      <c r="H29" s="134">
        <v>13.9</v>
      </c>
      <c r="I29" s="134">
        <v>13.3</v>
      </c>
      <c r="J29" s="134">
        <v>11.2</v>
      </c>
      <c r="K29" s="50">
        <v>12.4</v>
      </c>
      <c r="L29" s="50">
        <v>12.5</v>
      </c>
      <c r="N29" s="187"/>
      <c r="O29" s="40"/>
      <c r="P29" s="186"/>
      <c r="Q29" s="48"/>
    </row>
    <row r="30" spans="1:17" ht="15">
      <c r="A30" s="62" t="s">
        <v>91</v>
      </c>
      <c r="B30" s="134">
        <v>16.6</v>
      </c>
      <c r="C30" s="134">
        <v>15.4</v>
      </c>
      <c r="D30" s="134">
        <v>15.8</v>
      </c>
      <c r="E30" s="134">
        <v>14</v>
      </c>
      <c r="F30" s="134">
        <v>14.2</v>
      </c>
      <c r="G30" s="135">
        <v>13.4</v>
      </c>
      <c r="H30" s="134">
        <v>12.1</v>
      </c>
      <c r="I30" s="134">
        <v>13</v>
      </c>
      <c r="J30" s="134">
        <v>12.5</v>
      </c>
      <c r="K30" s="50">
        <v>11.8</v>
      </c>
      <c r="L30" s="50">
        <v>11.8</v>
      </c>
      <c r="N30" s="187"/>
      <c r="O30" s="40"/>
      <c r="P30" s="186"/>
      <c r="Q30" s="48"/>
    </row>
    <row r="31" spans="1:17" ht="15">
      <c r="A31" s="62" t="s">
        <v>92</v>
      </c>
      <c r="B31" s="134">
        <v>14.6</v>
      </c>
      <c r="C31" s="134">
        <v>17.1</v>
      </c>
      <c r="D31" s="134">
        <v>15.7</v>
      </c>
      <c r="E31" s="134">
        <v>15</v>
      </c>
      <c r="F31" s="134">
        <v>15.8</v>
      </c>
      <c r="G31" s="135">
        <v>15.1</v>
      </c>
      <c r="H31" s="134">
        <v>16.5</v>
      </c>
      <c r="I31" s="134">
        <v>13.8</v>
      </c>
      <c r="J31" s="134">
        <v>13.7</v>
      </c>
      <c r="K31" s="50">
        <v>10.3</v>
      </c>
      <c r="L31" s="50">
        <v>10.5</v>
      </c>
      <c r="N31" s="187"/>
      <c r="O31" s="40"/>
      <c r="P31" s="186"/>
      <c r="Q31" s="48"/>
    </row>
    <row r="32" spans="1:17" ht="15">
      <c r="A32" s="62" t="s">
        <v>93</v>
      </c>
      <c r="B32" s="134">
        <v>16.9</v>
      </c>
      <c r="C32" s="134">
        <v>18.1</v>
      </c>
      <c r="D32" s="134">
        <v>16.4</v>
      </c>
      <c r="E32" s="134">
        <v>14.6</v>
      </c>
      <c r="F32" s="134">
        <v>13.3</v>
      </c>
      <c r="G32" s="135">
        <v>13.4</v>
      </c>
      <c r="H32" s="134">
        <v>13.7</v>
      </c>
      <c r="I32" s="134">
        <v>13.3</v>
      </c>
      <c r="J32" s="134">
        <v>13.5</v>
      </c>
      <c r="K32" s="50">
        <v>12.3</v>
      </c>
      <c r="L32" s="50">
        <v>12.1</v>
      </c>
      <c r="N32" s="187"/>
      <c r="O32" s="40"/>
      <c r="P32" s="186"/>
      <c r="Q32" s="48"/>
    </row>
    <row r="33" spans="1:17" ht="15">
      <c r="A33" s="62" t="s">
        <v>94</v>
      </c>
      <c r="B33" s="134">
        <v>20.3</v>
      </c>
      <c r="C33" s="134">
        <v>18.8</v>
      </c>
      <c r="D33" s="134">
        <v>20.1</v>
      </c>
      <c r="E33" s="134">
        <v>18</v>
      </c>
      <c r="F33" s="134">
        <v>16.7</v>
      </c>
      <c r="G33" s="135">
        <v>16.3</v>
      </c>
      <c r="H33" s="134">
        <v>15</v>
      </c>
      <c r="I33" s="134">
        <v>15.3</v>
      </c>
      <c r="J33" s="134">
        <v>16.6</v>
      </c>
      <c r="K33" s="50">
        <v>14</v>
      </c>
      <c r="L33" s="50">
        <v>14.4</v>
      </c>
      <c r="N33" s="187"/>
      <c r="O33" s="40"/>
      <c r="P33" s="186"/>
      <c r="Q33" s="48"/>
    </row>
    <row r="34" spans="1:17" ht="15">
      <c r="A34" s="62" t="s">
        <v>95</v>
      </c>
      <c r="B34" s="134">
        <v>14.2</v>
      </c>
      <c r="C34" s="134">
        <v>14.7</v>
      </c>
      <c r="D34" s="134">
        <v>13.4</v>
      </c>
      <c r="E34" s="134">
        <v>13.1</v>
      </c>
      <c r="F34" s="134">
        <v>13</v>
      </c>
      <c r="G34" s="135">
        <v>12.7</v>
      </c>
      <c r="H34" s="134">
        <v>11.6</v>
      </c>
      <c r="I34" s="134">
        <v>11.1</v>
      </c>
      <c r="J34" s="134">
        <v>10.8</v>
      </c>
      <c r="K34" s="50">
        <v>10.3</v>
      </c>
      <c r="L34" s="50">
        <v>10.3</v>
      </c>
      <c r="N34" s="187"/>
      <c r="O34" s="40"/>
      <c r="P34" s="186"/>
      <c r="Q34" s="48"/>
    </row>
    <row r="35" spans="1:17" ht="15">
      <c r="A35" s="62" t="s">
        <v>96</v>
      </c>
      <c r="B35" s="134">
        <v>13.7</v>
      </c>
      <c r="C35" s="134">
        <v>17.2</v>
      </c>
      <c r="D35" s="134">
        <v>15.7</v>
      </c>
      <c r="E35" s="134">
        <v>13.4</v>
      </c>
      <c r="F35" s="134">
        <v>12.5</v>
      </c>
      <c r="G35" s="135">
        <v>12.6</v>
      </c>
      <c r="H35" s="134">
        <v>11.8</v>
      </c>
      <c r="I35" s="134">
        <v>10.6</v>
      </c>
      <c r="J35" s="134">
        <v>11.3</v>
      </c>
      <c r="K35" s="50">
        <v>12.3</v>
      </c>
      <c r="L35" s="50">
        <v>12.3</v>
      </c>
      <c r="N35" s="187"/>
      <c r="O35" s="40"/>
      <c r="P35" s="186"/>
      <c r="Q35" s="48"/>
    </row>
    <row r="36" spans="1:17" ht="15">
      <c r="A36" s="62" t="s">
        <v>97</v>
      </c>
      <c r="B36" s="134">
        <v>12.7</v>
      </c>
      <c r="C36" s="134">
        <v>14</v>
      </c>
      <c r="D36" s="134">
        <v>14.9</v>
      </c>
      <c r="E36" s="134">
        <v>11.4</v>
      </c>
      <c r="F36" s="134">
        <v>16</v>
      </c>
      <c r="G36" s="135">
        <v>12.9</v>
      </c>
      <c r="H36" s="134">
        <v>13.1</v>
      </c>
      <c r="I36" s="134">
        <v>11.2</v>
      </c>
      <c r="J36" s="134">
        <v>13.8</v>
      </c>
      <c r="K36" s="50">
        <v>10.7</v>
      </c>
      <c r="L36" s="50">
        <v>10.3</v>
      </c>
      <c r="N36" s="187"/>
      <c r="O36" s="40"/>
      <c r="P36" s="186"/>
      <c r="Q36" s="48"/>
    </row>
    <row r="37" spans="1:17" ht="15">
      <c r="A37" s="62" t="s">
        <v>98</v>
      </c>
      <c r="B37" s="134">
        <v>18.9</v>
      </c>
      <c r="C37" s="134">
        <v>18.1</v>
      </c>
      <c r="D37" s="134">
        <v>18.8</v>
      </c>
      <c r="E37" s="134">
        <v>16.2</v>
      </c>
      <c r="F37" s="134">
        <v>16.4</v>
      </c>
      <c r="G37" s="135">
        <v>15.2</v>
      </c>
      <c r="H37" s="134">
        <v>14.8</v>
      </c>
      <c r="I37" s="134">
        <v>15.7</v>
      </c>
      <c r="J37" s="134">
        <v>14.6</v>
      </c>
      <c r="K37" s="50">
        <v>14.5</v>
      </c>
      <c r="L37" s="50">
        <v>14.4</v>
      </c>
      <c r="N37" s="187"/>
      <c r="O37" s="40"/>
      <c r="P37" s="186"/>
      <c r="Q37" s="48"/>
    </row>
    <row r="38" spans="1:17" ht="15">
      <c r="A38" s="62" t="s">
        <v>99</v>
      </c>
      <c r="B38" s="134">
        <v>15.9</v>
      </c>
      <c r="C38" s="134">
        <v>13.6</v>
      </c>
      <c r="D38" s="134">
        <v>13</v>
      </c>
      <c r="E38" s="134">
        <v>12.2</v>
      </c>
      <c r="F38" s="134">
        <v>12.5</v>
      </c>
      <c r="G38" s="135">
        <v>12.4</v>
      </c>
      <c r="H38" s="134">
        <v>13.5</v>
      </c>
      <c r="I38" s="134">
        <v>11.8</v>
      </c>
      <c r="J38" s="134">
        <v>11.5</v>
      </c>
      <c r="K38" s="50">
        <v>12</v>
      </c>
      <c r="L38" s="50">
        <v>11.9</v>
      </c>
      <c r="N38" s="187"/>
      <c r="O38" s="40"/>
      <c r="P38" s="186"/>
      <c r="Q38" s="48"/>
    </row>
    <row r="39" spans="1:17" ht="15">
      <c r="A39" s="62" t="s">
        <v>100</v>
      </c>
      <c r="B39" s="134">
        <v>15.8</v>
      </c>
      <c r="C39" s="134">
        <v>15.1</v>
      </c>
      <c r="D39" s="134">
        <v>15.8</v>
      </c>
      <c r="E39" s="134">
        <v>15.5</v>
      </c>
      <c r="F39" s="134">
        <v>15.6</v>
      </c>
      <c r="G39" s="135">
        <v>15</v>
      </c>
      <c r="H39" s="134">
        <v>14.2</v>
      </c>
      <c r="I39" s="134">
        <v>14.7</v>
      </c>
      <c r="J39" s="134">
        <v>13.5</v>
      </c>
      <c r="K39" s="50">
        <v>12.8</v>
      </c>
      <c r="L39" s="50">
        <v>12.5</v>
      </c>
      <c r="N39" s="187"/>
      <c r="O39" s="40"/>
      <c r="P39" s="186"/>
      <c r="Q39" s="48"/>
    </row>
    <row r="40" spans="1:17" ht="15">
      <c r="A40" s="62" t="s">
        <v>101</v>
      </c>
      <c r="B40" s="134">
        <v>12.1</v>
      </c>
      <c r="C40" s="134">
        <v>11.3</v>
      </c>
      <c r="D40" s="134">
        <v>11.7</v>
      </c>
      <c r="E40" s="134">
        <v>12.7</v>
      </c>
      <c r="F40" s="134">
        <v>12</v>
      </c>
      <c r="G40" s="135">
        <v>13.6</v>
      </c>
      <c r="H40" s="134">
        <v>12.5</v>
      </c>
      <c r="I40" s="134">
        <v>13.7</v>
      </c>
      <c r="J40" s="134">
        <v>12.2</v>
      </c>
      <c r="K40" s="50">
        <v>11.1</v>
      </c>
      <c r="L40" s="50">
        <v>10.9</v>
      </c>
      <c r="N40" s="187"/>
      <c r="O40" s="40"/>
      <c r="P40" s="186"/>
      <c r="Q40" s="48"/>
    </row>
    <row r="41" spans="1:17" ht="15">
      <c r="A41" s="62" t="s">
        <v>102</v>
      </c>
      <c r="B41" s="134">
        <v>10.9</v>
      </c>
      <c r="C41" s="134">
        <v>13.2</v>
      </c>
      <c r="D41" s="134">
        <v>11.1</v>
      </c>
      <c r="E41" s="134">
        <v>11.6</v>
      </c>
      <c r="F41" s="134">
        <v>11.8</v>
      </c>
      <c r="G41" s="135">
        <v>12</v>
      </c>
      <c r="H41" s="134">
        <v>12.1</v>
      </c>
      <c r="I41" s="134">
        <v>11.2</v>
      </c>
      <c r="J41" s="134">
        <v>11.2</v>
      </c>
      <c r="K41" s="50">
        <v>12.1</v>
      </c>
      <c r="L41" s="50">
        <v>11.8</v>
      </c>
      <c r="N41" s="187"/>
      <c r="O41" s="40"/>
      <c r="P41" s="186"/>
      <c r="Q41" s="48"/>
    </row>
    <row r="42" spans="1:17" ht="15">
      <c r="A42" s="62" t="s">
        <v>103</v>
      </c>
      <c r="B42" s="134">
        <v>14.6</v>
      </c>
      <c r="C42" s="134">
        <v>14.1</v>
      </c>
      <c r="D42" s="134">
        <v>13.6</v>
      </c>
      <c r="E42" s="134">
        <v>14.5</v>
      </c>
      <c r="F42" s="134">
        <v>14.2</v>
      </c>
      <c r="G42" s="135">
        <v>14</v>
      </c>
      <c r="H42" s="134">
        <v>13.5</v>
      </c>
      <c r="I42" s="134">
        <v>13.2</v>
      </c>
      <c r="J42" s="134">
        <v>13.2</v>
      </c>
      <c r="K42" s="50">
        <v>12.5</v>
      </c>
      <c r="L42" s="50">
        <v>12.4</v>
      </c>
      <c r="N42" s="187"/>
      <c r="O42" s="40"/>
      <c r="P42" s="186"/>
      <c r="Q42" s="48"/>
    </row>
    <row r="43" spans="1:17" ht="15">
      <c r="A43" s="62" t="s">
        <v>104</v>
      </c>
      <c r="B43" s="134">
        <v>13.9</v>
      </c>
      <c r="C43" s="134">
        <v>13.9</v>
      </c>
      <c r="D43" s="134">
        <v>13</v>
      </c>
      <c r="E43" s="134">
        <v>14</v>
      </c>
      <c r="F43" s="134">
        <v>14.3</v>
      </c>
      <c r="G43" s="135">
        <v>13.2</v>
      </c>
      <c r="H43" s="134">
        <v>15.4</v>
      </c>
      <c r="I43" s="134">
        <v>13.4</v>
      </c>
      <c r="J43" s="134">
        <v>11.8</v>
      </c>
      <c r="K43" s="50">
        <v>12.6</v>
      </c>
      <c r="L43" s="50">
        <v>12.3</v>
      </c>
      <c r="N43" s="187"/>
      <c r="O43" s="40"/>
      <c r="P43" s="186"/>
      <c r="Q43" s="48"/>
    </row>
    <row r="44" spans="1:17" ht="15">
      <c r="A44" s="62" t="s">
        <v>105</v>
      </c>
      <c r="B44" s="134">
        <v>15</v>
      </c>
      <c r="C44" s="134">
        <v>13.5</v>
      </c>
      <c r="D44" s="134">
        <v>15</v>
      </c>
      <c r="E44" s="134">
        <v>11.8</v>
      </c>
      <c r="F44" s="134">
        <v>12.9</v>
      </c>
      <c r="G44" s="135">
        <v>13.9</v>
      </c>
      <c r="H44" s="134">
        <v>13.6</v>
      </c>
      <c r="I44" s="134">
        <v>13.3</v>
      </c>
      <c r="J44" s="134">
        <v>11.9</v>
      </c>
      <c r="K44" s="50">
        <v>10.1</v>
      </c>
      <c r="L44" s="50">
        <v>10.1</v>
      </c>
      <c r="N44" s="187"/>
      <c r="O44" s="40"/>
      <c r="P44" s="186"/>
      <c r="Q44" s="48"/>
    </row>
    <row r="45" spans="1:17" ht="15">
      <c r="A45" s="62" t="s">
        <v>106</v>
      </c>
      <c r="B45" s="134">
        <v>11.5</v>
      </c>
      <c r="C45" s="134">
        <v>11.2</v>
      </c>
      <c r="D45" s="134">
        <v>12.9</v>
      </c>
      <c r="E45" s="134">
        <v>11.1</v>
      </c>
      <c r="F45" s="134">
        <v>13.8</v>
      </c>
      <c r="G45" s="135">
        <v>12.5</v>
      </c>
      <c r="H45" s="134">
        <v>14.7</v>
      </c>
      <c r="I45" s="134">
        <v>10.9</v>
      </c>
      <c r="J45" s="134">
        <v>14.5</v>
      </c>
      <c r="K45" s="50">
        <v>10</v>
      </c>
      <c r="L45" s="50">
        <v>9.8</v>
      </c>
      <c r="N45" s="187"/>
      <c r="O45" s="40"/>
      <c r="P45" s="186"/>
      <c r="Q45" s="48"/>
    </row>
    <row r="46" spans="1:17" ht="15">
      <c r="A46" s="62" t="s">
        <v>107</v>
      </c>
      <c r="B46" s="134">
        <v>14.2</v>
      </c>
      <c r="C46" s="134">
        <v>13.5</v>
      </c>
      <c r="D46" s="134">
        <v>14.6</v>
      </c>
      <c r="E46" s="134">
        <v>13.8</v>
      </c>
      <c r="F46" s="134">
        <v>12.5</v>
      </c>
      <c r="G46" s="135">
        <v>12.2</v>
      </c>
      <c r="H46" s="134">
        <v>11.4</v>
      </c>
      <c r="I46" s="134">
        <v>12.2</v>
      </c>
      <c r="J46" s="134">
        <v>10</v>
      </c>
      <c r="K46" s="50">
        <v>11</v>
      </c>
      <c r="L46" s="50">
        <v>10.5</v>
      </c>
      <c r="N46" s="187"/>
      <c r="O46" s="40"/>
      <c r="P46" s="186"/>
      <c r="Q46" s="48"/>
    </row>
    <row r="47" spans="1:17" ht="15">
      <c r="A47" s="62" t="s">
        <v>108</v>
      </c>
      <c r="B47" s="134">
        <v>14.3</v>
      </c>
      <c r="C47" s="134">
        <v>14.8</v>
      </c>
      <c r="D47" s="134">
        <v>14.3</v>
      </c>
      <c r="E47" s="134">
        <v>13.4</v>
      </c>
      <c r="F47" s="134">
        <v>13.8</v>
      </c>
      <c r="G47" s="135">
        <v>12.9</v>
      </c>
      <c r="H47" s="134">
        <v>13.3</v>
      </c>
      <c r="I47" s="134">
        <v>12.4</v>
      </c>
      <c r="J47" s="134">
        <v>12.3</v>
      </c>
      <c r="K47" s="50">
        <v>11.4</v>
      </c>
      <c r="L47" s="50">
        <v>11.4</v>
      </c>
      <c r="N47" s="187"/>
      <c r="O47" s="40"/>
      <c r="P47" s="186"/>
      <c r="Q47" s="48"/>
    </row>
    <row r="48" spans="1:17" ht="15">
      <c r="A48" s="62" t="s">
        <v>109</v>
      </c>
      <c r="B48" s="134">
        <v>15.6</v>
      </c>
      <c r="C48" s="134">
        <v>15.2</v>
      </c>
      <c r="D48" s="134">
        <v>16.3</v>
      </c>
      <c r="E48" s="134">
        <v>14.5</v>
      </c>
      <c r="F48" s="134">
        <v>14.2</v>
      </c>
      <c r="G48" s="135">
        <v>14.1</v>
      </c>
      <c r="H48" s="134">
        <v>13.9</v>
      </c>
      <c r="I48" s="134">
        <v>12.9</v>
      </c>
      <c r="J48" s="134">
        <v>13.5</v>
      </c>
      <c r="K48" s="50">
        <v>12.5</v>
      </c>
      <c r="L48" s="50">
        <v>12.4</v>
      </c>
      <c r="N48" s="187"/>
      <c r="O48" s="40"/>
      <c r="P48" s="186"/>
      <c r="Q48" s="48"/>
    </row>
    <row r="49" spans="1:17" ht="15">
      <c r="A49" s="62" t="s">
        <v>110</v>
      </c>
      <c r="B49" s="134">
        <v>15.3</v>
      </c>
      <c r="C49" s="134">
        <v>16.2</v>
      </c>
      <c r="D49" s="134">
        <v>16.3</v>
      </c>
      <c r="E49" s="134">
        <v>15.6</v>
      </c>
      <c r="F49" s="134">
        <v>14.2</v>
      </c>
      <c r="G49" s="135">
        <v>14.2</v>
      </c>
      <c r="H49" s="134">
        <v>11.9</v>
      </c>
      <c r="I49" s="134">
        <v>11.1</v>
      </c>
      <c r="J49" s="134">
        <v>12.1</v>
      </c>
      <c r="K49" s="50">
        <v>12.2</v>
      </c>
      <c r="L49" s="50">
        <v>12</v>
      </c>
      <c r="N49" s="187"/>
      <c r="O49" s="40"/>
      <c r="P49" s="186"/>
      <c r="Q49" s="48"/>
    </row>
    <row r="50" spans="1:17" ht="15">
      <c r="A50" s="62" t="s">
        <v>111</v>
      </c>
      <c r="B50" s="134">
        <v>17.3</v>
      </c>
      <c r="C50" s="134">
        <v>17.7</v>
      </c>
      <c r="D50" s="134">
        <v>16.8</v>
      </c>
      <c r="E50" s="134">
        <v>15.5</v>
      </c>
      <c r="F50" s="134">
        <v>15.6</v>
      </c>
      <c r="G50" s="135">
        <v>15.2</v>
      </c>
      <c r="H50" s="134">
        <v>15.1</v>
      </c>
      <c r="I50" s="134">
        <v>13.9</v>
      </c>
      <c r="J50" s="134">
        <v>14.1</v>
      </c>
      <c r="K50" s="50">
        <v>13.5</v>
      </c>
      <c r="L50" s="50">
        <v>13.6</v>
      </c>
      <c r="N50" s="187"/>
      <c r="O50" s="40"/>
      <c r="P50" s="186"/>
      <c r="Q50" s="48"/>
    </row>
    <row r="51" spans="1:17" ht="15">
      <c r="A51" s="62" t="s">
        <v>112</v>
      </c>
      <c r="B51" s="134">
        <v>15.9</v>
      </c>
      <c r="C51" s="134">
        <v>15.9</v>
      </c>
      <c r="D51" s="134">
        <v>21.5</v>
      </c>
      <c r="E51" s="134">
        <v>19.8</v>
      </c>
      <c r="F51" s="134">
        <v>20.7</v>
      </c>
      <c r="G51" s="135">
        <v>20</v>
      </c>
      <c r="H51" s="134">
        <v>22</v>
      </c>
      <c r="I51" s="134">
        <v>19.5</v>
      </c>
      <c r="J51" s="134">
        <v>18.2</v>
      </c>
      <c r="K51" s="50">
        <v>13</v>
      </c>
      <c r="L51" s="50">
        <v>13.6</v>
      </c>
      <c r="N51" s="187"/>
      <c r="O51" s="40"/>
      <c r="P51" s="186"/>
      <c r="Q51" s="48"/>
    </row>
    <row r="52" spans="1:17" ht="15">
      <c r="A52" s="62" t="s">
        <v>113</v>
      </c>
      <c r="B52" s="134">
        <v>14.1</v>
      </c>
      <c r="C52" s="134">
        <v>16.2</v>
      </c>
      <c r="D52" s="134">
        <v>11.3</v>
      </c>
      <c r="E52" s="134">
        <v>13.4</v>
      </c>
      <c r="F52" s="134">
        <v>11.4</v>
      </c>
      <c r="G52" s="135">
        <v>12.1</v>
      </c>
      <c r="H52" s="134">
        <v>11.9</v>
      </c>
      <c r="I52" s="134">
        <v>10.8</v>
      </c>
      <c r="J52" s="134">
        <v>11.4</v>
      </c>
      <c r="K52" s="50">
        <v>9.9</v>
      </c>
      <c r="L52" s="50">
        <v>6.4</v>
      </c>
      <c r="N52" s="187"/>
      <c r="O52" s="40"/>
      <c r="P52" s="186"/>
      <c r="Q52" s="48"/>
    </row>
    <row r="53" spans="1:17" ht="15">
      <c r="A53" s="62" t="s">
        <v>114</v>
      </c>
      <c r="B53" s="134">
        <v>13.6</v>
      </c>
      <c r="C53" s="134">
        <v>14.4</v>
      </c>
      <c r="D53" s="134">
        <v>13.2</v>
      </c>
      <c r="E53" s="134">
        <v>12</v>
      </c>
      <c r="F53" s="134">
        <v>12.3</v>
      </c>
      <c r="G53" s="135">
        <v>11.8</v>
      </c>
      <c r="H53" s="134">
        <v>11.6</v>
      </c>
      <c r="I53" s="134">
        <v>11.6</v>
      </c>
      <c r="J53" s="134">
        <v>10.7</v>
      </c>
      <c r="K53" s="50">
        <v>11</v>
      </c>
      <c r="L53" s="50">
        <v>11.2</v>
      </c>
      <c r="N53" s="187"/>
      <c r="O53" s="40"/>
      <c r="P53" s="186"/>
      <c r="Q53" s="48"/>
    </row>
    <row r="54" spans="1:17" ht="15">
      <c r="A54" s="62" t="s">
        <v>115</v>
      </c>
      <c r="B54" s="134">
        <v>15.7</v>
      </c>
      <c r="C54" s="134">
        <v>15.1</v>
      </c>
      <c r="D54" s="134">
        <v>16.4</v>
      </c>
      <c r="E54" s="134">
        <v>13.1</v>
      </c>
      <c r="F54" s="134">
        <v>15.3</v>
      </c>
      <c r="G54" s="135">
        <v>14.6</v>
      </c>
      <c r="H54" s="134">
        <v>16</v>
      </c>
      <c r="I54" s="134">
        <v>13.8</v>
      </c>
      <c r="J54" s="134">
        <v>15.1</v>
      </c>
      <c r="K54" s="50">
        <v>13.2</v>
      </c>
      <c r="L54" s="50">
        <v>13.4</v>
      </c>
      <c r="N54" s="187"/>
      <c r="O54" s="40"/>
      <c r="P54" s="186"/>
      <c r="Q54" s="48"/>
    </row>
    <row r="55" spans="1:17" ht="15">
      <c r="A55" s="62" t="s">
        <v>116</v>
      </c>
      <c r="B55" s="134">
        <v>9.6</v>
      </c>
      <c r="C55" s="134">
        <v>11</v>
      </c>
      <c r="D55" s="134">
        <v>11.1</v>
      </c>
      <c r="E55" s="134">
        <v>10</v>
      </c>
      <c r="F55" s="134">
        <v>10.2</v>
      </c>
      <c r="G55" s="135">
        <v>10.7</v>
      </c>
      <c r="H55" s="134">
        <v>9.9</v>
      </c>
      <c r="I55" s="134">
        <v>10</v>
      </c>
      <c r="J55" s="134">
        <v>9.1</v>
      </c>
      <c r="K55" s="50">
        <v>9.4</v>
      </c>
      <c r="L55" s="50">
        <v>9.4</v>
      </c>
      <c r="N55" s="187"/>
      <c r="O55" s="40"/>
      <c r="P55" s="186"/>
      <c r="Q55" s="48"/>
    </row>
    <row r="56" spans="1:17" ht="15">
      <c r="A56" s="62" t="s">
        <v>117</v>
      </c>
      <c r="B56" s="134">
        <v>12.2</v>
      </c>
      <c r="C56" s="134">
        <v>11.8</v>
      </c>
      <c r="D56" s="134">
        <v>13</v>
      </c>
      <c r="E56" s="134">
        <v>11.4</v>
      </c>
      <c r="F56" s="134">
        <v>11.2</v>
      </c>
      <c r="G56" s="135">
        <v>11.5</v>
      </c>
      <c r="H56" s="134">
        <v>10.3</v>
      </c>
      <c r="I56" s="134">
        <v>10.4</v>
      </c>
      <c r="J56" s="134">
        <v>10.1</v>
      </c>
      <c r="K56" s="50">
        <v>9.1</v>
      </c>
      <c r="L56" s="50">
        <v>9.2</v>
      </c>
      <c r="N56" s="187"/>
      <c r="O56" s="40"/>
      <c r="P56" s="186"/>
      <c r="Q56" s="48"/>
    </row>
    <row r="57" spans="1:17" ht="15">
      <c r="A57" s="62" t="s">
        <v>118</v>
      </c>
      <c r="B57" s="134">
        <v>11.6</v>
      </c>
      <c r="C57" s="134">
        <v>14.8</v>
      </c>
      <c r="D57" s="134">
        <v>13.9</v>
      </c>
      <c r="E57" s="134">
        <v>10.4</v>
      </c>
      <c r="F57" s="134">
        <v>13.3</v>
      </c>
      <c r="G57" s="135">
        <v>13.3</v>
      </c>
      <c r="H57" s="134">
        <v>12.9</v>
      </c>
      <c r="I57" s="134">
        <v>9.5</v>
      </c>
      <c r="J57" s="134">
        <v>9.1</v>
      </c>
      <c r="K57" s="50">
        <v>10.4</v>
      </c>
      <c r="L57" s="50">
        <v>10.3</v>
      </c>
      <c r="N57" s="187"/>
      <c r="O57" s="40"/>
      <c r="P57" s="186"/>
      <c r="Q57" s="48"/>
    </row>
    <row r="58" spans="1:17" ht="15">
      <c r="A58" s="62" t="s">
        <v>119</v>
      </c>
      <c r="B58" s="134">
        <v>43.2</v>
      </c>
      <c r="C58" s="134">
        <v>39.3</v>
      </c>
      <c r="D58" s="134">
        <v>41.3</v>
      </c>
      <c r="E58" s="134">
        <v>39.4</v>
      </c>
      <c r="F58" s="134">
        <v>50.7</v>
      </c>
      <c r="G58" s="135">
        <v>40.2</v>
      </c>
      <c r="H58" s="134">
        <v>32</v>
      </c>
      <c r="I58" s="134">
        <v>45</v>
      </c>
      <c r="J58" s="134">
        <v>39.9</v>
      </c>
      <c r="K58" s="50">
        <v>41.5</v>
      </c>
      <c r="L58" s="50">
        <v>39.6</v>
      </c>
      <c r="N58" s="187"/>
      <c r="O58" s="40"/>
      <c r="P58" s="186"/>
      <c r="Q58" s="48"/>
    </row>
    <row r="59" spans="1:17" ht="15">
      <c r="A59" s="62" t="s">
        <v>120</v>
      </c>
      <c r="B59" s="134">
        <v>13.9</v>
      </c>
      <c r="C59" s="134">
        <v>13.6</v>
      </c>
      <c r="D59" s="134">
        <v>13.2</v>
      </c>
      <c r="E59" s="134">
        <v>12.9</v>
      </c>
      <c r="F59" s="134">
        <v>12.7</v>
      </c>
      <c r="G59" s="135">
        <v>12.4</v>
      </c>
      <c r="H59" s="134">
        <v>12.1</v>
      </c>
      <c r="I59" s="134">
        <v>11.6</v>
      </c>
      <c r="J59" s="134">
        <v>11.1</v>
      </c>
      <c r="K59" s="50">
        <v>10.4</v>
      </c>
      <c r="L59" s="50">
        <v>10.3</v>
      </c>
      <c r="N59" s="187"/>
      <c r="O59" s="40"/>
      <c r="P59" s="186"/>
      <c r="Q59" s="48"/>
    </row>
    <row r="60" spans="1:17" ht="15">
      <c r="A60" s="62" t="s">
        <v>121</v>
      </c>
      <c r="B60" s="134">
        <v>14.1</v>
      </c>
      <c r="C60" s="134">
        <v>11.9</v>
      </c>
      <c r="D60" s="134">
        <v>12.8</v>
      </c>
      <c r="E60" s="134">
        <v>12.2</v>
      </c>
      <c r="F60" s="134">
        <v>12.7</v>
      </c>
      <c r="G60" s="135">
        <v>12.9</v>
      </c>
      <c r="H60" s="134">
        <v>10.8</v>
      </c>
      <c r="I60" s="134">
        <v>11.9</v>
      </c>
      <c r="J60" s="134">
        <v>11.5</v>
      </c>
      <c r="K60" s="50">
        <v>10.6</v>
      </c>
      <c r="L60" s="50">
        <v>10.5</v>
      </c>
      <c r="N60" s="187"/>
      <c r="O60" s="40"/>
      <c r="P60" s="186"/>
      <c r="Q60" s="48"/>
    </row>
    <row r="61" spans="1:17" ht="15">
      <c r="A61" s="62" t="s">
        <v>122</v>
      </c>
      <c r="B61" s="134">
        <v>15.7</v>
      </c>
      <c r="C61" s="134">
        <v>14.6</v>
      </c>
      <c r="D61" s="134">
        <v>15.8</v>
      </c>
      <c r="E61" s="134">
        <v>13.9</v>
      </c>
      <c r="F61" s="134">
        <v>14.1</v>
      </c>
      <c r="G61" s="135">
        <v>14.1</v>
      </c>
      <c r="H61" s="134">
        <v>14.3</v>
      </c>
      <c r="I61" s="134">
        <v>14.8</v>
      </c>
      <c r="J61" s="134">
        <v>14.8</v>
      </c>
      <c r="K61" s="50">
        <v>14.4</v>
      </c>
      <c r="L61" s="50">
        <v>14.1</v>
      </c>
      <c r="N61" s="187"/>
      <c r="O61" s="40"/>
      <c r="P61" s="186"/>
      <c r="Q61" s="48"/>
    </row>
    <row r="62" spans="1:17" ht="15">
      <c r="A62" s="62" t="s">
        <v>123</v>
      </c>
      <c r="B62" s="134">
        <v>16.5</v>
      </c>
      <c r="C62" s="134">
        <v>16.9</v>
      </c>
      <c r="D62" s="134">
        <v>16.6</v>
      </c>
      <c r="E62" s="134">
        <v>17</v>
      </c>
      <c r="F62" s="134">
        <v>15.5</v>
      </c>
      <c r="G62" s="135">
        <v>17.4</v>
      </c>
      <c r="H62" s="134">
        <v>15.1</v>
      </c>
      <c r="I62" s="134">
        <v>17.3</v>
      </c>
      <c r="J62" s="134">
        <v>13.8</v>
      </c>
      <c r="K62" s="50">
        <v>12.8</v>
      </c>
      <c r="L62" s="50">
        <v>12.8</v>
      </c>
      <c r="N62" s="187"/>
      <c r="O62" s="40"/>
      <c r="P62" s="186"/>
      <c r="Q62" s="48"/>
    </row>
    <row r="63" spans="1:17" ht="15">
      <c r="A63" s="62" t="s">
        <v>124</v>
      </c>
      <c r="B63" s="134">
        <v>14.3</v>
      </c>
      <c r="C63" s="134">
        <v>12.9</v>
      </c>
      <c r="D63" s="134">
        <v>12.8</v>
      </c>
      <c r="E63" s="134">
        <v>13.3</v>
      </c>
      <c r="F63" s="134">
        <v>11.9</v>
      </c>
      <c r="G63" s="135">
        <v>12.8</v>
      </c>
      <c r="H63" s="134">
        <v>13.3</v>
      </c>
      <c r="I63" s="134">
        <v>11.3</v>
      </c>
      <c r="J63" s="134">
        <v>12.8</v>
      </c>
      <c r="K63" s="50">
        <v>11.3</v>
      </c>
      <c r="L63" s="50">
        <v>11</v>
      </c>
      <c r="N63" s="187"/>
      <c r="O63" s="40"/>
      <c r="P63" s="186"/>
      <c r="Q63" s="48"/>
    </row>
    <row r="64" spans="1:17" ht="15">
      <c r="A64" s="62" t="s">
        <v>125</v>
      </c>
      <c r="B64" s="134">
        <v>17.3</v>
      </c>
      <c r="C64" s="134">
        <v>17.1</v>
      </c>
      <c r="D64" s="134">
        <v>16.6</v>
      </c>
      <c r="E64" s="134">
        <v>14.8</v>
      </c>
      <c r="F64" s="134">
        <v>14.8</v>
      </c>
      <c r="G64" s="135">
        <v>15.2</v>
      </c>
      <c r="H64" s="134">
        <v>14.6</v>
      </c>
      <c r="I64" s="134">
        <v>13.9</v>
      </c>
      <c r="J64" s="134">
        <v>13.1</v>
      </c>
      <c r="K64" s="50">
        <v>12.3</v>
      </c>
      <c r="L64" s="50">
        <v>12.3</v>
      </c>
      <c r="N64" s="187"/>
      <c r="O64" s="40"/>
      <c r="P64" s="186"/>
      <c r="Q64" s="48"/>
    </row>
    <row r="65" spans="1:17" ht="15">
      <c r="A65" s="62" t="s">
        <v>126</v>
      </c>
      <c r="B65" s="134">
        <v>15</v>
      </c>
      <c r="C65" s="134">
        <v>14.5</v>
      </c>
      <c r="D65" s="134">
        <v>14.9</v>
      </c>
      <c r="E65" s="134">
        <v>14.2</v>
      </c>
      <c r="F65" s="134">
        <v>13.7</v>
      </c>
      <c r="G65" s="135">
        <v>14</v>
      </c>
      <c r="H65" s="134">
        <v>14.3</v>
      </c>
      <c r="I65" s="134">
        <v>13.6</v>
      </c>
      <c r="J65" s="134">
        <v>13.1</v>
      </c>
      <c r="K65" s="50">
        <v>12.6</v>
      </c>
      <c r="L65" s="50">
        <v>12.4</v>
      </c>
      <c r="N65" s="187"/>
      <c r="O65" s="40"/>
      <c r="P65" s="186"/>
      <c r="Q65" s="48"/>
    </row>
    <row r="66" spans="1:17" ht="15">
      <c r="A66" s="62" t="s">
        <v>127</v>
      </c>
      <c r="B66" s="134">
        <v>15.7</v>
      </c>
      <c r="C66" s="134">
        <v>15.5</v>
      </c>
      <c r="D66" s="134">
        <v>15.4</v>
      </c>
      <c r="E66" s="134">
        <v>15.9</v>
      </c>
      <c r="F66" s="134">
        <v>12.5</v>
      </c>
      <c r="G66" s="135">
        <v>13.5</v>
      </c>
      <c r="H66" s="134">
        <v>14.3</v>
      </c>
      <c r="I66" s="134">
        <v>13.5</v>
      </c>
      <c r="J66" s="134">
        <v>12.8</v>
      </c>
      <c r="K66" s="50">
        <v>15.6</v>
      </c>
      <c r="L66" s="50">
        <v>15.6</v>
      </c>
      <c r="N66" s="187"/>
      <c r="O66" s="40"/>
      <c r="P66" s="186"/>
      <c r="Q66" s="48"/>
    </row>
    <row r="67" spans="1:17" ht="15">
      <c r="A67" s="62" t="s">
        <v>128</v>
      </c>
      <c r="B67" s="134">
        <v>12</v>
      </c>
      <c r="C67" s="134">
        <v>12.3</v>
      </c>
      <c r="D67" s="134">
        <v>11.4</v>
      </c>
      <c r="E67" s="134">
        <v>10.9</v>
      </c>
      <c r="F67" s="134">
        <v>11.2</v>
      </c>
      <c r="G67" s="135">
        <v>11.1</v>
      </c>
      <c r="H67" s="134">
        <v>11.2</v>
      </c>
      <c r="I67" s="134">
        <v>10.1</v>
      </c>
      <c r="J67" s="134">
        <v>9.6</v>
      </c>
      <c r="K67" s="50">
        <v>9.5</v>
      </c>
      <c r="L67" s="50">
        <v>9.5</v>
      </c>
      <c r="N67" s="187"/>
      <c r="O67" s="40"/>
      <c r="P67" s="186"/>
      <c r="Q67" s="48"/>
    </row>
    <row r="68" spans="1:17" ht="15">
      <c r="A68" s="62" t="s">
        <v>129</v>
      </c>
      <c r="B68" s="134">
        <v>16.7</v>
      </c>
      <c r="C68" s="134">
        <v>16</v>
      </c>
      <c r="D68" s="134">
        <v>15.1</v>
      </c>
      <c r="E68" s="134">
        <v>15.5</v>
      </c>
      <c r="F68" s="134">
        <v>15.6</v>
      </c>
      <c r="G68" s="135">
        <v>15.7</v>
      </c>
      <c r="H68" s="134">
        <v>13</v>
      </c>
      <c r="I68" s="134">
        <v>15.5</v>
      </c>
      <c r="J68" s="134">
        <v>14.6</v>
      </c>
      <c r="K68" s="50">
        <v>13.8</v>
      </c>
      <c r="L68" s="50">
        <v>13.7</v>
      </c>
      <c r="N68" s="187"/>
      <c r="O68" s="40"/>
      <c r="P68" s="186"/>
      <c r="Q68" s="48"/>
    </row>
    <row r="69" spans="1:17" ht="15">
      <c r="A69" s="62" t="s">
        <v>130</v>
      </c>
      <c r="B69" s="134">
        <v>12.6</v>
      </c>
      <c r="C69" s="134">
        <v>11.6</v>
      </c>
      <c r="D69" s="134">
        <v>14.6</v>
      </c>
      <c r="E69" s="134">
        <v>11.6</v>
      </c>
      <c r="F69" s="134">
        <v>9.9</v>
      </c>
      <c r="G69" s="135">
        <v>10.9</v>
      </c>
      <c r="H69" s="134">
        <v>23.5</v>
      </c>
      <c r="I69" s="134">
        <v>10.1</v>
      </c>
      <c r="J69" s="134">
        <v>9.7</v>
      </c>
      <c r="K69" s="50">
        <v>8.9</v>
      </c>
      <c r="L69" s="50">
        <v>9.2</v>
      </c>
      <c r="N69" s="187"/>
      <c r="O69" s="40"/>
      <c r="P69" s="186"/>
      <c r="Q69" s="48"/>
    </row>
    <row r="70" spans="1:17" ht="15">
      <c r="A70" s="62" t="s">
        <v>131</v>
      </c>
      <c r="B70" s="134">
        <v>16</v>
      </c>
      <c r="C70" s="134">
        <v>16.1</v>
      </c>
      <c r="D70" s="134">
        <v>15.2</v>
      </c>
      <c r="E70" s="134">
        <v>14.9</v>
      </c>
      <c r="F70" s="134">
        <v>15.2</v>
      </c>
      <c r="G70" s="135">
        <v>13.8</v>
      </c>
      <c r="H70" s="134">
        <v>13.7</v>
      </c>
      <c r="I70" s="134">
        <v>13.9</v>
      </c>
      <c r="J70" s="134">
        <v>13.7</v>
      </c>
      <c r="K70" s="50">
        <v>12.3</v>
      </c>
      <c r="L70" s="50">
        <v>12.4</v>
      </c>
      <c r="N70" s="187"/>
      <c r="O70" s="40"/>
      <c r="P70" s="186"/>
      <c r="Q70" s="48"/>
    </row>
    <row r="71" spans="1:17" ht="15">
      <c r="A71" s="62" t="s">
        <v>132</v>
      </c>
      <c r="B71" s="134">
        <v>14.5</v>
      </c>
      <c r="C71" s="134">
        <v>17</v>
      </c>
      <c r="D71" s="134">
        <v>14.6</v>
      </c>
      <c r="E71" s="134">
        <v>13.9</v>
      </c>
      <c r="F71" s="134">
        <v>14.8</v>
      </c>
      <c r="G71" s="135">
        <v>14.8</v>
      </c>
      <c r="H71" s="134">
        <v>13.9</v>
      </c>
      <c r="I71" s="134">
        <v>15.4</v>
      </c>
      <c r="J71" s="134">
        <v>14.5</v>
      </c>
      <c r="K71" s="50">
        <v>13.2</v>
      </c>
      <c r="L71" s="50">
        <v>13.2</v>
      </c>
      <c r="N71" s="187"/>
      <c r="O71" s="40"/>
      <c r="P71" s="186"/>
      <c r="Q71" s="48"/>
    </row>
    <row r="72" spans="1:17" ht="15">
      <c r="A72" s="62" t="s">
        <v>133</v>
      </c>
      <c r="B72" s="134">
        <v>13.2</v>
      </c>
      <c r="C72" s="134">
        <v>13.4</v>
      </c>
      <c r="D72" s="134">
        <v>13.4</v>
      </c>
      <c r="E72" s="134">
        <v>12.1</v>
      </c>
      <c r="F72" s="134">
        <v>11.7</v>
      </c>
      <c r="G72" s="135">
        <v>11.8</v>
      </c>
      <c r="H72" s="134">
        <v>11.3</v>
      </c>
      <c r="I72" s="134">
        <v>11.1</v>
      </c>
      <c r="J72" s="134">
        <v>10.7</v>
      </c>
      <c r="K72" s="50">
        <v>10.7</v>
      </c>
      <c r="L72" s="50">
        <v>10.7</v>
      </c>
      <c r="N72" s="187"/>
      <c r="O72" s="40"/>
      <c r="P72" s="186"/>
      <c r="Q72" s="48"/>
    </row>
    <row r="73" spans="1:17" ht="15">
      <c r="A73" s="62" t="s">
        <v>134</v>
      </c>
      <c r="B73" s="134">
        <v>16.1</v>
      </c>
      <c r="C73" s="134">
        <v>19.3</v>
      </c>
      <c r="D73" s="134">
        <v>17.3</v>
      </c>
      <c r="E73" s="134">
        <v>15.3</v>
      </c>
      <c r="F73" s="134">
        <v>15.7</v>
      </c>
      <c r="G73" s="135">
        <v>13.1</v>
      </c>
      <c r="H73" s="134">
        <v>14.1</v>
      </c>
      <c r="I73" s="134">
        <v>14.5</v>
      </c>
      <c r="J73" s="134">
        <v>14.3</v>
      </c>
      <c r="K73" s="50">
        <v>13.9</v>
      </c>
      <c r="L73" s="50">
        <v>14.4</v>
      </c>
      <c r="N73" s="187"/>
      <c r="O73" s="40"/>
      <c r="P73" s="186"/>
      <c r="Q73" s="48"/>
    </row>
    <row r="74" spans="1:17" ht="15">
      <c r="A74" s="62" t="s">
        <v>135</v>
      </c>
      <c r="B74" s="134">
        <v>14.4</v>
      </c>
      <c r="C74" s="134">
        <v>13.6</v>
      </c>
      <c r="D74" s="134">
        <v>14.5</v>
      </c>
      <c r="E74" s="134">
        <v>15.3</v>
      </c>
      <c r="F74" s="134">
        <v>13.4</v>
      </c>
      <c r="G74" s="135">
        <v>13.4</v>
      </c>
      <c r="H74" s="134">
        <v>11.7</v>
      </c>
      <c r="I74" s="134">
        <v>12.9</v>
      </c>
      <c r="J74" s="134">
        <v>12.2</v>
      </c>
      <c r="K74" s="50">
        <v>13.1</v>
      </c>
      <c r="L74" s="50">
        <v>12.8</v>
      </c>
      <c r="N74" s="187"/>
      <c r="O74" s="40"/>
      <c r="P74" s="186"/>
      <c r="Q74" s="48"/>
    </row>
    <row r="75" spans="1:17" ht="15">
      <c r="A75" s="62" t="s">
        <v>136</v>
      </c>
      <c r="B75" s="134">
        <v>12</v>
      </c>
      <c r="C75" s="134">
        <v>11.5</v>
      </c>
      <c r="D75" s="134">
        <v>9.6</v>
      </c>
      <c r="E75" s="134">
        <v>13.2</v>
      </c>
      <c r="F75" s="134">
        <v>11.6</v>
      </c>
      <c r="G75" s="135">
        <v>11.7</v>
      </c>
      <c r="H75" s="134">
        <v>7.5</v>
      </c>
      <c r="I75" s="134">
        <v>12.6</v>
      </c>
      <c r="J75" s="134">
        <v>12</v>
      </c>
      <c r="K75" s="50">
        <v>10.7</v>
      </c>
      <c r="L75" s="50">
        <v>10.3</v>
      </c>
      <c r="N75" s="187"/>
      <c r="O75" s="40"/>
      <c r="P75" s="186"/>
      <c r="Q75" s="48"/>
    </row>
    <row r="76" spans="1:17" ht="15">
      <c r="A76" s="62" t="s">
        <v>137</v>
      </c>
      <c r="B76" s="134">
        <v>17.9</v>
      </c>
      <c r="C76" s="134">
        <v>18.6</v>
      </c>
      <c r="D76" s="134">
        <v>19</v>
      </c>
      <c r="E76" s="134">
        <v>14.5</v>
      </c>
      <c r="F76" s="134">
        <v>16.1</v>
      </c>
      <c r="G76" s="135">
        <v>15</v>
      </c>
      <c r="H76" s="134">
        <v>14.8</v>
      </c>
      <c r="I76" s="134">
        <v>13</v>
      </c>
      <c r="J76" s="134">
        <v>14</v>
      </c>
      <c r="K76" s="50">
        <v>14</v>
      </c>
      <c r="L76" s="50">
        <v>13.5</v>
      </c>
      <c r="N76" s="187"/>
      <c r="O76" s="40"/>
      <c r="P76" s="186"/>
      <c r="Q76" s="48"/>
    </row>
    <row r="77" spans="1:17" ht="15">
      <c r="A77" s="62" t="s">
        <v>138</v>
      </c>
      <c r="B77" s="134">
        <v>12.6</v>
      </c>
      <c r="C77" s="134">
        <v>11.2</v>
      </c>
      <c r="D77" s="134">
        <v>12.8</v>
      </c>
      <c r="E77" s="134">
        <v>13.5</v>
      </c>
      <c r="F77" s="134">
        <v>14.2</v>
      </c>
      <c r="G77" s="135">
        <v>11.6</v>
      </c>
      <c r="H77" s="134">
        <v>10.3</v>
      </c>
      <c r="I77" s="134">
        <v>9.2</v>
      </c>
      <c r="J77" s="134">
        <v>13.1</v>
      </c>
      <c r="K77" s="50">
        <v>11.3</v>
      </c>
      <c r="L77" s="50">
        <v>11.3</v>
      </c>
      <c r="N77" s="187"/>
      <c r="O77" s="40"/>
      <c r="P77" s="186"/>
      <c r="Q77" s="48"/>
    </row>
    <row r="78" spans="1:17" ht="15">
      <c r="A78" s="62" t="s">
        <v>139</v>
      </c>
      <c r="B78" s="134">
        <v>17.2</v>
      </c>
      <c r="C78" s="134">
        <v>17.3</v>
      </c>
      <c r="D78" s="134">
        <v>17.3</v>
      </c>
      <c r="E78" s="134">
        <v>13.5</v>
      </c>
      <c r="F78" s="134">
        <v>13.4</v>
      </c>
      <c r="G78" s="135">
        <v>14.7</v>
      </c>
      <c r="H78" s="134">
        <v>15.1</v>
      </c>
      <c r="I78" s="134">
        <v>14.3</v>
      </c>
      <c r="J78" s="134">
        <v>14</v>
      </c>
      <c r="K78" s="50">
        <v>13.4</v>
      </c>
      <c r="L78" s="50">
        <v>13</v>
      </c>
      <c r="N78" s="187"/>
      <c r="O78" s="40"/>
      <c r="P78" s="186"/>
      <c r="Q78" s="48"/>
    </row>
    <row r="79" spans="1:17" ht="15">
      <c r="A79" s="62" t="s">
        <v>140</v>
      </c>
      <c r="B79" s="134">
        <v>15.4</v>
      </c>
      <c r="C79" s="134">
        <v>15.2</v>
      </c>
      <c r="D79" s="134">
        <v>15.5</v>
      </c>
      <c r="E79" s="134">
        <v>14.2</v>
      </c>
      <c r="F79" s="134">
        <v>13.1</v>
      </c>
      <c r="G79" s="135">
        <v>14.2</v>
      </c>
      <c r="H79" s="134">
        <v>12.9</v>
      </c>
      <c r="I79" s="134">
        <v>13.1</v>
      </c>
      <c r="J79" s="134">
        <v>12.9</v>
      </c>
      <c r="K79" s="50">
        <v>11.7</v>
      </c>
      <c r="L79" s="50">
        <v>11.7</v>
      </c>
      <c r="N79" s="187"/>
      <c r="O79" s="40"/>
      <c r="P79" s="186"/>
      <c r="Q79" s="48"/>
    </row>
    <row r="80" spans="1:17" ht="15">
      <c r="A80" s="62" t="s">
        <v>141</v>
      </c>
      <c r="B80" s="134">
        <v>12.7</v>
      </c>
      <c r="C80" s="134">
        <v>10</v>
      </c>
      <c r="D80" s="134">
        <v>10.4</v>
      </c>
      <c r="E80" s="134">
        <v>9.1</v>
      </c>
      <c r="F80" s="134">
        <v>11.8</v>
      </c>
      <c r="G80" s="135">
        <v>10.2</v>
      </c>
      <c r="H80" s="134">
        <v>10.5</v>
      </c>
      <c r="I80" s="134">
        <v>11</v>
      </c>
      <c r="J80" s="134">
        <v>8.5</v>
      </c>
      <c r="K80" s="50">
        <v>8.2</v>
      </c>
      <c r="L80" s="50">
        <v>8.2</v>
      </c>
      <c r="N80" s="187"/>
      <c r="O80" s="40"/>
      <c r="P80" s="186"/>
      <c r="Q80" s="48"/>
    </row>
    <row r="81" spans="1:17" ht="15">
      <c r="A81" s="62" t="s">
        <v>142</v>
      </c>
      <c r="B81" s="134">
        <v>13.7</v>
      </c>
      <c r="C81" s="134">
        <v>11.8</v>
      </c>
      <c r="D81" s="134">
        <v>12.9</v>
      </c>
      <c r="E81" s="134">
        <v>10.4</v>
      </c>
      <c r="F81" s="134">
        <v>11.7</v>
      </c>
      <c r="G81" s="137">
        <v>10.9</v>
      </c>
      <c r="H81" s="134">
        <v>11</v>
      </c>
      <c r="I81" s="134">
        <v>8.6</v>
      </c>
      <c r="J81" s="134">
        <v>9.8</v>
      </c>
      <c r="K81" s="50">
        <v>9.4</v>
      </c>
      <c r="L81" s="50">
        <v>9.5</v>
      </c>
      <c r="N81" s="187"/>
      <c r="O81" s="40"/>
      <c r="P81" s="186"/>
      <c r="Q81" s="48"/>
    </row>
    <row r="82" spans="1:17" ht="15">
      <c r="A82" s="62" t="s">
        <v>143</v>
      </c>
      <c r="B82" s="134">
        <v>13.4</v>
      </c>
      <c r="C82" s="134">
        <v>13</v>
      </c>
      <c r="D82" s="134">
        <v>12</v>
      </c>
      <c r="E82" s="134">
        <v>12</v>
      </c>
      <c r="F82" s="134">
        <v>11.8</v>
      </c>
      <c r="G82" s="137">
        <v>11.3</v>
      </c>
      <c r="H82" s="134">
        <v>11.4</v>
      </c>
      <c r="I82" s="134">
        <v>11.5</v>
      </c>
      <c r="J82" s="134">
        <v>10.8</v>
      </c>
      <c r="K82" s="50">
        <v>10.3</v>
      </c>
      <c r="L82" s="50">
        <v>10.3</v>
      </c>
      <c r="N82" s="187"/>
      <c r="O82" s="40"/>
      <c r="P82" s="186"/>
      <c r="Q82" s="48"/>
    </row>
    <row r="83" spans="1:17" ht="15">
      <c r="A83" s="62" t="s">
        <v>144</v>
      </c>
      <c r="B83" s="134">
        <v>15.1</v>
      </c>
      <c r="C83" s="134">
        <v>14.8</v>
      </c>
      <c r="D83" s="134">
        <v>13.9</v>
      </c>
      <c r="E83" s="134">
        <v>12.8</v>
      </c>
      <c r="F83" s="134">
        <v>12.3</v>
      </c>
      <c r="G83" s="137">
        <v>12.3</v>
      </c>
      <c r="H83" s="134">
        <v>12.6</v>
      </c>
      <c r="I83" s="134">
        <v>10.7</v>
      </c>
      <c r="J83" s="134">
        <v>10.8</v>
      </c>
      <c r="K83" s="50">
        <v>10.4</v>
      </c>
      <c r="L83" s="50">
        <v>10.6</v>
      </c>
      <c r="N83" s="187"/>
      <c r="O83" s="40"/>
      <c r="P83" s="186"/>
      <c r="Q83" s="48"/>
    </row>
    <row r="84" spans="1:17" ht="15">
      <c r="A84" s="62" t="s">
        <v>145</v>
      </c>
      <c r="B84" s="134">
        <v>15.8</v>
      </c>
      <c r="C84" s="134">
        <v>16.4</v>
      </c>
      <c r="D84" s="134">
        <v>15.9</v>
      </c>
      <c r="E84" s="134">
        <v>14.5</v>
      </c>
      <c r="F84" s="134">
        <v>16.3</v>
      </c>
      <c r="G84" s="137">
        <v>15.4</v>
      </c>
      <c r="H84" s="134">
        <v>15.9</v>
      </c>
      <c r="I84" s="134">
        <v>15.5</v>
      </c>
      <c r="J84" s="134">
        <v>14.8</v>
      </c>
      <c r="K84" s="50">
        <v>13.3</v>
      </c>
      <c r="L84" s="50">
        <v>13.3</v>
      </c>
      <c r="N84" s="187"/>
      <c r="O84" s="40"/>
      <c r="P84" s="186"/>
      <c r="Q84" s="48"/>
    </row>
    <row r="85" spans="1:17" ht="15">
      <c r="A85" s="62" t="s">
        <v>146</v>
      </c>
      <c r="B85" s="134">
        <v>14.3</v>
      </c>
      <c r="C85" s="134">
        <v>13.6</v>
      </c>
      <c r="D85" s="134">
        <v>12.9</v>
      </c>
      <c r="E85" s="134">
        <v>12.6</v>
      </c>
      <c r="F85" s="134">
        <v>13.1</v>
      </c>
      <c r="G85" s="137">
        <v>12.6</v>
      </c>
      <c r="H85" s="134">
        <v>11.9</v>
      </c>
      <c r="I85" s="134">
        <v>13.5</v>
      </c>
      <c r="J85" s="134">
        <v>12.1</v>
      </c>
      <c r="K85" s="50">
        <v>11.7</v>
      </c>
      <c r="L85" s="50">
        <v>11.4</v>
      </c>
      <c r="N85" s="187"/>
      <c r="O85" s="40"/>
      <c r="P85" s="186"/>
      <c r="Q85" s="48"/>
    </row>
    <row r="86" spans="1:17" ht="15">
      <c r="A86" s="62" t="s">
        <v>147</v>
      </c>
      <c r="B86" s="134">
        <v>17.8</v>
      </c>
      <c r="C86" s="134">
        <v>11.6</v>
      </c>
      <c r="D86" s="134">
        <v>13.9</v>
      </c>
      <c r="E86" s="134">
        <v>18.7</v>
      </c>
      <c r="F86" s="134">
        <v>10.3</v>
      </c>
      <c r="G86" s="137">
        <v>12</v>
      </c>
      <c r="H86" s="134">
        <v>11.2</v>
      </c>
      <c r="I86" s="134">
        <v>12.9</v>
      </c>
      <c r="J86" s="134">
        <v>10.9</v>
      </c>
      <c r="K86" s="50">
        <v>11.1</v>
      </c>
      <c r="L86" s="50">
        <v>10.6</v>
      </c>
      <c r="N86" s="187"/>
      <c r="O86" s="40"/>
      <c r="P86" s="186"/>
      <c r="Q86" s="48"/>
    </row>
    <row r="87" spans="1:17" ht="15">
      <c r="A87" s="62" t="s">
        <v>148</v>
      </c>
      <c r="B87" s="134">
        <v>15.5</v>
      </c>
      <c r="C87" s="134">
        <v>14.8</v>
      </c>
      <c r="D87" s="134">
        <v>14.4</v>
      </c>
      <c r="E87" s="134">
        <v>13.8</v>
      </c>
      <c r="F87" s="134">
        <v>13.2</v>
      </c>
      <c r="G87" s="137">
        <v>13.4</v>
      </c>
      <c r="H87" s="134">
        <v>14.6</v>
      </c>
      <c r="I87" s="134">
        <v>13.9</v>
      </c>
      <c r="J87" s="134">
        <v>10.4</v>
      </c>
      <c r="K87" s="50">
        <v>12.1</v>
      </c>
      <c r="L87" s="50">
        <v>11.9</v>
      </c>
      <c r="N87" s="187"/>
      <c r="O87" s="40"/>
      <c r="P87" s="186"/>
      <c r="Q87" s="48"/>
    </row>
    <row r="88" spans="1:17" ht="15">
      <c r="A88" s="62" t="s">
        <v>149</v>
      </c>
      <c r="B88" s="134">
        <v>14.4</v>
      </c>
      <c r="C88" s="134">
        <v>12.9</v>
      </c>
      <c r="D88" s="134">
        <v>14.1</v>
      </c>
      <c r="E88" s="134">
        <v>13.1</v>
      </c>
      <c r="F88" s="134">
        <v>14.9</v>
      </c>
      <c r="G88" s="137">
        <v>13.6</v>
      </c>
      <c r="H88" s="134">
        <v>12.5</v>
      </c>
      <c r="I88" s="134">
        <v>12.5</v>
      </c>
      <c r="J88" s="134">
        <v>12.5</v>
      </c>
      <c r="K88" s="50">
        <v>11.7</v>
      </c>
      <c r="L88" s="50">
        <v>11.7</v>
      </c>
      <c r="N88" s="187"/>
      <c r="O88" s="40"/>
      <c r="P88" s="186"/>
      <c r="Q88" s="48"/>
    </row>
    <row r="89" spans="1:17" ht="15">
      <c r="A89" s="62" t="s">
        <v>150</v>
      </c>
      <c r="B89" s="134">
        <v>14.3</v>
      </c>
      <c r="C89" s="134">
        <v>14.9</v>
      </c>
      <c r="D89" s="134">
        <v>14.4</v>
      </c>
      <c r="E89" s="134">
        <v>15.2</v>
      </c>
      <c r="F89" s="134">
        <v>12.7</v>
      </c>
      <c r="G89" s="137">
        <v>13.7</v>
      </c>
      <c r="H89" s="134">
        <v>14.4</v>
      </c>
      <c r="I89" s="134">
        <v>12.4</v>
      </c>
      <c r="J89" s="134">
        <v>12.2</v>
      </c>
      <c r="K89" s="50">
        <v>12.6</v>
      </c>
      <c r="L89" s="50">
        <v>13</v>
      </c>
      <c r="N89" s="187"/>
      <c r="O89" s="40"/>
      <c r="P89" s="186"/>
      <c r="Q89" s="48"/>
    </row>
    <row r="90" spans="1:17" ht="15">
      <c r="A90" s="62" t="s">
        <v>151</v>
      </c>
      <c r="B90" s="134">
        <v>13.1</v>
      </c>
      <c r="C90" s="134">
        <v>13.6</v>
      </c>
      <c r="D90" s="134">
        <v>13.2</v>
      </c>
      <c r="E90" s="134">
        <v>11.7</v>
      </c>
      <c r="F90" s="134">
        <v>11.4</v>
      </c>
      <c r="G90" s="137">
        <v>11.5</v>
      </c>
      <c r="H90" s="134">
        <v>10.8</v>
      </c>
      <c r="I90" s="134">
        <v>10.4</v>
      </c>
      <c r="J90" s="134">
        <v>9.8</v>
      </c>
      <c r="K90" s="50">
        <v>9.9</v>
      </c>
      <c r="L90" s="50">
        <v>10</v>
      </c>
      <c r="N90" s="187"/>
      <c r="O90" s="40"/>
      <c r="P90" s="186"/>
      <c r="Q90" s="48"/>
    </row>
    <row r="91" spans="1:17" ht="15">
      <c r="A91" s="62" t="s">
        <v>152</v>
      </c>
      <c r="B91" s="134">
        <v>9.3</v>
      </c>
      <c r="C91" s="134">
        <v>9.6</v>
      </c>
      <c r="D91" s="134">
        <v>9.1</v>
      </c>
      <c r="E91" s="134">
        <v>8.9</v>
      </c>
      <c r="F91" s="134">
        <v>8.2</v>
      </c>
      <c r="G91" s="137">
        <v>8.1</v>
      </c>
      <c r="H91" s="134">
        <v>7.8</v>
      </c>
      <c r="I91" s="134">
        <v>7.3</v>
      </c>
      <c r="J91" s="134">
        <v>7.3</v>
      </c>
      <c r="K91" s="50">
        <v>7.4</v>
      </c>
      <c r="L91" s="50">
        <v>7.8</v>
      </c>
      <c r="N91" s="187"/>
      <c r="O91" s="40"/>
      <c r="P91" s="186"/>
      <c r="Q91" s="48"/>
    </row>
    <row r="92" spans="1:17" ht="15">
      <c r="A92" s="62" t="s">
        <v>153</v>
      </c>
      <c r="B92" s="134">
        <v>17.5</v>
      </c>
      <c r="C92" s="134">
        <v>19.1</v>
      </c>
      <c r="D92" s="134">
        <v>16.9</v>
      </c>
      <c r="E92" s="134">
        <v>15.9</v>
      </c>
      <c r="F92" s="134">
        <v>19.4</v>
      </c>
      <c r="G92" s="137">
        <v>14.9</v>
      </c>
      <c r="H92" s="134">
        <v>17.1</v>
      </c>
      <c r="I92" s="134">
        <v>15.2</v>
      </c>
      <c r="J92" s="134">
        <v>16</v>
      </c>
      <c r="K92" s="50">
        <v>14.6</v>
      </c>
      <c r="L92" s="50">
        <v>14.1</v>
      </c>
      <c r="N92" s="187"/>
      <c r="O92" s="40"/>
      <c r="P92" s="186"/>
      <c r="Q92" s="48"/>
    </row>
    <row r="93" spans="1:17" ht="15">
      <c r="A93" s="89"/>
      <c r="B93" s="132"/>
      <c r="C93" s="132"/>
      <c r="D93" s="132"/>
      <c r="E93" s="133"/>
      <c r="F93" s="133"/>
      <c r="G93" s="133"/>
      <c r="H93" s="132"/>
      <c r="I93" s="132"/>
      <c r="J93" s="132"/>
      <c r="K93" s="89"/>
      <c r="L93" s="89"/>
      <c r="N93" s="48"/>
      <c r="O93" s="48"/>
      <c r="P93" s="48"/>
      <c r="Q93" s="48"/>
    </row>
    <row r="95" ht="15">
      <c r="A95" s="3" t="s">
        <v>181</v>
      </c>
    </row>
    <row r="96" ht="15">
      <c r="A96" s="101" t="s">
        <v>182</v>
      </c>
    </row>
    <row r="98" spans="1:13" ht="15">
      <c r="A98" s="256" t="s">
        <v>229</v>
      </c>
      <c r="B98" s="256"/>
      <c r="C98" s="256"/>
      <c r="D98" s="256"/>
      <c r="E98" s="256"/>
      <c r="F98" s="256"/>
      <c r="G98" s="256"/>
      <c r="H98" s="256"/>
      <c r="I98" s="256"/>
      <c r="J98" s="256"/>
      <c r="K98" s="256"/>
      <c r="L98" s="256"/>
      <c r="M98" s="256"/>
    </row>
    <row r="99" spans="1:13" ht="15">
      <c r="A99" s="256"/>
      <c r="B99" s="256"/>
      <c r="C99" s="256"/>
      <c r="D99" s="256"/>
      <c r="E99" s="256"/>
      <c r="F99" s="256"/>
      <c r="G99" s="256"/>
      <c r="H99" s="256"/>
      <c r="I99" s="256"/>
      <c r="J99" s="256"/>
      <c r="K99" s="256"/>
      <c r="L99" s="256"/>
      <c r="M99" s="256"/>
    </row>
  </sheetData>
  <sheetProtection/>
  <mergeCells count="3">
    <mergeCell ref="A4:L4"/>
    <mergeCell ref="A3:L3"/>
    <mergeCell ref="A98:M99"/>
  </mergeCells>
  <printOptions horizontalCentered="1"/>
  <pageMargins left="0" right="0" top="0.5" bottom="0.5" header="0.25" footer="0.2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9.00390625" defaultRowHeight="12.75"/>
  <cols>
    <col min="1" max="1" width="15.625" style="3" customWidth="1"/>
    <col min="2" max="12" width="8.125" style="3" customWidth="1"/>
    <col min="13" max="16384" width="9.00390625" style="3" customWidth="1"/>
  </cols>
  <sheetData>
    <row r="1" ht="15.75">
      <c r="A1" s="2"/>
    </row>
    <row r="3" spans="1:11" ht="15.75">
      <c r="A3" s="138" t="s">
        <v>183</v>
      </c>
      <c r="B3" s="5"/>
      <c r="C3" s="5"/>
      <c r="D3" s="5"/>
      <c r="E3" s="5"/>
      <c r="F3" s="5"/>
      <c r="G3" s="5"/>
      <c r="H3" s="5"/>
      <c r="I3" s="5"/>
      <c r="J3" s="5"/>
      <c r="K3" s="5"/>
    </row>
    <row r="4" spans="1:11" ht="15.75">
      <c r="A4" s="138" t="s">
        <v>215</v>
      </c>
      <c r="B4" s="5"/>
      <c r="C4" s="5"/>
      <c r="D4" s="5"/>
      <c r="E4" s="5"/>
      <c r="F4" s="5"/>
      <c r="G4" s="5"/>
      <c r="H4" s="5"/>
      <c r="I4" s="5"/>
      <c r="J4" s="5"/>
      <c r="K4" s="5"/>
    </row>
    <row r="6" spans="1:12" ht="18.75" customHeight="1">
      <c r="A6" s="33" t="s">
        <v>179</v>
      </c>
      <c r="B6" s="33">
        <v>2000</v>
      </c>
      <c r="C6" s="34">
        <v>2001</v>
      </c>
      <c r="D6" s="34">
        <v>2002</v>
      </c>
      <c r="E6" s="34">
        <v>2003</v>
      </c>
      <c r="F6" s="34">
        <v>2004</v>
      </c>
      <c r="G6" s="34">
        <v>2005</v>
      </c>
      <c r="H6" s="34">
        <v>2006</v>
      </c>
      <c r="I6" s="34">
        <v>2007</v>
      </c>
      <c r="J6" s="34">
        <v>2008</v>
      </c>
      <c r="K6" s="33">
        <v>2009</v>
      </c>
      <c r="L6" s="33">
        <v>2010</v>
      </c>
    </row>
    <row r="7" spans="1:12" ht="15">
      <c r="A7" s="59"/>
      <c r="B7" s="87"/>
      <c r="C7" s="87"/>
      <c r="D7" s="87"/>
      <c r="E7" s="87"/>
      <c r="F7" s="87"/>
      <c r="G7" s="87"/>
      <c r="H7" s="87"/>
      <c r="I7" s="87"/>
      <c r="J7" s="87"/>
      <c r="K7" s="59"/>
      <c r="L7" s="59"/>
    </row>
    <row r="8" spans="1:12" ht="15">
      <c r="A8" s="62" t="s">
        <v>53</v>
      </c>
      <c r="B8" s="35">
        <f>SUM(B10:B92)</f>
        <v>38932</v>
      </c>
      <c r="C8" s="35">
        <f>SUM(C10:C92)</f>
        <v>38869</v>
      </c>
      <c r="D8" s="35">
        <f aca="true" t="shared" si="0" ref="D8:K8">SUM(D10:D92)</f>
        <v>37804</v>
      </c>
      <c r="E8" s="35">
        <f t="shared" si="0"/>
        <v>35596</v>
      </c>
      <c r="F8" s="35">
        <f t="shared" si="0"/>
        <v>34696</v>
      </c>
      <c r="G8" s="35">
        <f t="shared" si="0"/>
        <v>34580</v>
      </c>
      <c r="H8" s="35">
        <f t="shared" si="0"/>
        <v>35022</v>
      </c>
      <c r="I8" s="35">
        <f t="shared" si="0"/>
        <v>34522</v>
      </c>
      <c r="J8" s="35">
        <f t="shared" si="0"/>
        <v>33526</v>
      </c>
      <c r="K8" s="35">
        <f t="shared" si="0"/>
        <v>32771</v>
      </c>
      <c r="L8" s="35">
        <f>Overview!$C4</f>
        <v>34956</v>
      </c>
    </row>
    <row r="9" spans="1:12" ht="15">
      <c r="A9" s="59"/>
      <c r="B9" s="59"/>
      <c r="C9" s="139"/>
      <c r="D9" s="140"/>
      <c r="E9" s="49"/>
      <c r="F9" s="49"/>
      <c r="G9" s="49"/>
      <c r="H9" s="87"/>
      <c r="I9" s="87"/>
      <c r="J9" s="87"/>
      <c r="K9" s="87"/>
      <c r="L9" s="87"/>
    </row>
    <row r="10" spans="1:12" ht="15">
      <c r="A10" s="62" t="s">
        <v>71</v>
      </c>
      <c r="B10" s="47">
        <v>47</v>
      </c>
      <c r="C10" s="35">
        <v>59</v>
      </c>
      <c r="D10" s="35">
        <v>35</v>
      </c>
      <c r="E10" s="35">
        <v>35</v>
      </c>
      <c r="F10" s="35">
        <v>46</v>
      </c>
      <c r="G10" s="129">
        <v>32</v>
      </c>
      <c r="H10" s="47">
        <v>55</v>
      </c>
      <c r="I10" s="24">
        <v>49</v>
      </c>
      <c r="J10" s="47">
        <v>45</v>
      </c>
      <c r="K10" s="47">
        <v>50</v>
      </c>
      <c r="L10" s="47">
        <v>36</v>
      </c>
    </row>
    <row r="11" spans="1:12" ht="15">
      <c r="A11" s="62" t="s">
        <v>72</v>
      </c>
      <c r="B11" s="47">
        <v>43</v>
      </c>
      <c r="C11" s="35">
        <v>32</v>
      </c>
      <c r="D11" s="35">
        <v>31</v>
      </c>
      <c r="E11" s="35">
        <v>22</v>
      </c>
      <c r="F11" s="35">
        <v>34</v>
      </c>
      <c r="G11" s="129">
        <v>40</v>
      </c>
      <c r="H11" s="47">
        <v>38</v>
      </c>
      <c r="I11" s="24">
        <v>31</v>
      </c>
      <c r="J11" s="47">
        <v>27</v>
      </c>
      <c r="K11" s="47">
        <v>22</v>
      </c>
      <c r="L11" s="47">
        <v>34</v>
      </c>
    </row>
    <row r="12" spans="1:12" ht="15">
      <c r="A12" s="62" t="s">
        <v>73</v>
      </c>
      <c r="B12" s="47">
        <v>394</v>
      </c>
      <c r="C12" s="35">
        <v>381</v>
      </c>
      <c r="D12" s="35">
        <v>379</v>
      </c>
      <c r="E12" s="35">
        <v>452</v>
      </c>
      <c r="F12" s="35">
        <v>392</v>
      </c>
      <c r="G12" s="129">
        <v>400</v>
      </c>
      <c r="H12" s="47">
        <v>461</v>
      </c>
      <c r="I12" s="24">
        <v>384</v>
      </c>
      <c r="J12" s="47">
        <v>382</v>
      </c>
      <c r="K12" s="47">
        <v>365</v>
      </c>
      <c r="L12" s="47">
        <v>346</v>
      </c>
    </row>
    <row r="13" spans="1:12" ht="15">
      <c r="A13" s="62" t="s">
        <v>74</v>
      </c>
      <c r="B13" s="47">
        <v>113</v>
      </c>
      <c r="C13" s="35">
        <v>107</v>
      </c>
      <c r="D13" s="35">
        <v>124</v>
      </c>
      <c r="E13" s="35">
        <v>146</v>
      </c>
      <c r="F13" s="35">
        <v>130</v>
      </c>
      <c r="G13" s="129">
        <v>123</v>
      </c>
      <c r="H13" s="47">
        <v>126</v>
      </c>
      <c r="I13" s="24">
        <v>122</v>
      </c>
      <c r="J13" s="47">
        <v>107</v>
      </c>
      <c r="K13" s="47">
        <v>126</v>
      </c>
      <c r="L13" s="47">
        <v>110</v>
      </c>
    </row>
    <row r="14" spans="1:12" ht="15">
      <c r="A14" s="62" t="s">
        <v>75</v>
      </c>
      <c r="B14" s="47">
        <v>107</v>
      </c>
      <c r="C14" s="35">
        <v>106</v>
      </c>
      <c r="D14" s="35">
        <v>105</v>
      </c>
      <c r="E14" s="35">
        <v>107</v>
      </c>
      <c r="F14" s="35">
        <v>108</v>
      </c>
      <c r="G14" s="129">
        <v>111</v>
      </c>
      <c r="H14" s="47">
        <v>108</v>
      </c>
      <c r="I14" s="24">
        <v>99</v>
      </c>
      <c r="J14" s="47">
        <v>76</v>
      </c>
      <c r="K14" s="47">
        <v>100</v>
      </c>
      <c r="L14" s="47">
        <v>84</v>
      </c>
    </row>
    <row r="15" spans="1:12" ht="15">
      <c r="A15" s="62" t="s">
        <v>76</v>
      </c>
      <c r="B15" s="47">
        <v>54</v>
      </c>
      <c r="C15" s="35">
        <v>228</v>
      </c>
      <c r="D15" s="35">
        <v>62</v>
      </c>
      <c r="E15" s="35">
        <v>47</v>
      </c>
      <c r="F15" s="35">
        <v>50</v>
      </c>
      <c r="G15" s="129">
        <v>49</v>
      </c>
      <c r="H15" s="47">
        <v>49</v>
      </c>
      <c r="I15" s="24">
        <v>40</v>
      </c>
      <c r="J15" s="47">
        <v>42</v>
      </c>
      <c r="K15" s="47">
        <v>49</v>
      </c>
      <c r="L15" s="47">
        <v>61</v>
      </c>
    </row>
    <row r="16" spans="1:12" ht="15">
      <c r="A16" s="62" t="s">
        <v>77</v>
      </c>
      <c r="B16" s="47">
        <v>31</v>
      </c>
      <c r="C16" s="35">
        <v>28</v>
      </c>
      <c r="D16" s="35">
        <v>25</v>
      </c>
      <c r="E16" s="35">
        <v>13</v>
      </c>
      <c r="F16" s="35">
        <v>22</v>
      </c>
      <c r="G16" s="129">
        <v>16</v>
      </c>
      <c r="H16" s="47">
        <v>15</v>
      </c>
      <c r="I16" s="24">
        <v>18</v>
      </c>
      <c r="J16" s="47">
        <v>28</v>
      </c>
      <c r="K16" s="47">
        <v>23</v>
      </c>
      <c r="L16" s="47">
        <v>19</v>
      </c>
    </row>
    <row r="17" spans="1:12" ht="15">
      <c r="A17" s="62" t="s">
        <v>78</v>
      </c>
      <c r="B17" s="47">
        <v>298</v>
      </c>
      <c r="C17" s="35">
        <v>248</v>
      </c>
      <c r="D17" s="35">
        <v>246</v>
      </c>
      <c r="E17" s="35">
        <v>312</v>
      </c>
      <c r="F17" s="35">
        <v>247</v>
      </c>
      <c r="G17" s="129">
        <v>239</v>
      </c>
      <c r="H17" s="47">
        <v>264</v>
      </c>
      <c r="I17" s="24">
        <v>245</v>
      </c>
      <c r="J17" s="47">
        <v>240</v>
      </c>
      <c r="K17" s="47">
        <v>252</v>
      </c>
      <c r="L17" s="47">
        <v>244</v>
      </c>
    </row>
    <row r="18" spans="1:12" ht="15">
      <c r="A18" s="62" t="s">
        <v>79</v>
      </c>
      <c r="B18" s="47">
        <v>521</v>
      </c>
      <c r="C18" s="35">
        <v>399</v>
      </c>
      <c r="D18" s="35">
        <v>366</v>
      </c>
      <c r="E18" s="35">
        <v>412</v>
      </c>
      <c r="F18" s="35">
        <v>395</v>
      </c>
      <c r="G18" s="129">
        <v>442</v>
      </c>
      <c r="H18" s="47">
        <v>413</v>
      </c>
      <c r="I18" s="24">
        <v>401</v>
      </c>
      <c r="J18" s="47">
        <v>436</v>
      </c>
      <c r="K18" s="47">
        <v>421</v>
      </c>
      <c r="L18" s="47">
        <v>392</v>
      </c>
    </row>
    <row r="19" spans="1:12" ht="15">
      <c r="A19" s="62" t="s">
        <v>80</v>
      </c>
      <c r="B19" s="47">
        <v>61</v>
      </c>
      <c r="C19" s="35">
        <v>57</v>
      </c>
      <c r="D19" s="35">
        <v>86</v>
      </c>
      <c r="E19" s="35">
        <v>66</v>
      </c>
      <c r="F19" s="35">
        <v>86</v>
      </c>
      <c r="G19" s="129">
        <v>73</v>
      </c>
      <c r="H19" s="47">
        <v>74</v>
      </c>
      <c r="I19" s="24">
        <v>63</v>
      </c>
      <c r="J19" s="47">
        <v>71</v>
      </c>
      <c r="K19" s="47">
        <v>63</v>
      </c>
      <c r="L19" s="47">
        <v>78</v>
      </c>
    </row>
    <row r="20" spans="1:12" ht="15">
      <c r="A20" s="62" t="s">
        <v>81</v>
      </c>
      <c r="B20" s="47">
        <v>604</v>
      </c>
      <c r="C20" s="35">
        <v>679</v>
      </c>
      <c r="D20" s="35">
        <v>629</v>
      </c>
      <c r="E20" s="35">
        <v>616</v>
      </c>
      <c r="F20" s="35">
        <v>524</v>
      </c>
      <c r="G20" s="129">
        <v>586</v>
      </c>
      <c r="H20" s="47">
        <v>623</v>
      </c>
      <c r="I20" s="24">
        <v>558</v>
      </c>
      <c r="J20" s="47">
        <v>557</v>
      </c>
      <c r="K20" s="47">
        <v>587</v>
      </c>
      <c r="L20" s="47">
        <v>629</v>
      </c>
    </row>
    <row r="21" spans="1:12" ht="15">
      <c r="A21" s="62" t="s">
        <v>82</v>
      </c>
      <c r="B21" s="47">
        <v>207</v>
      </c>
      <c r="C21" s="35">
        <v>222</v>
      </c>
      <c r="D21" s="35">
        <v>229</v>
      </c>
      <c r="E21" s="35">
        <v>190</v>
      </c>
      <c r="F21" s="35">
        <v>209</v>
      </c>
      <c r="G21" s="129">
        <v>193</v>
      </c>
      <c r="H21" s="47">
        <v>205</v>
      </c>
      <c r="I21" s="24">
        <v>187</v>
      </c>
      <c r="J21" s="47">
        <v>162</v>
      </c>
      <c r="K21" s="47">
        <v>173</v>
      </c>
      <c r="L21" s="47">
        <v>193</v>
      </c>
    </row>
    <row r="22" spans="1:12" ht="15">
      <c r="A22" s="62" t="s">
        <v>83</v>
      </c>
      <c r="B22" s="47">
        <v>707</v>
      </c>
      <c r="C22" s="35">
        <v>639</v>
      </c>
      <c r="D22" s="35">
        <v>625</v>
      </c>
      <c r="E22" s="35">
        <v>649</v>
      </c>
      <c r="F22" s="35">
        <v>632</v>
      </c>
      <c r="G22" s="129">
        <v>622</v>
      </c>
      <c r="H22" s="47">
        <v>635</v>
      </c>
      <c r="I22" s="24">
        <v>608</v>
      </c>
      <c r="J22" s="47">
        <v>562</v>
      </c>
      <c r="K22" s="47">
        <v>536</v>
      </c>
      <c r="L22" s="47">
        <v>567</v>
      </c>
    </row>
    <row r="23" spans="1:12" ht="15">
      <c r="A23" s="62" t="s">
        <v>84</v>
      </c>
      <c r="B23" s="47">
        <v>239</v>
      </c>
      <c r="C23" s="35">
        <v>220</v>
      </c>
      <c r="D23" s="35">
        <v>218</v>
      </c>
      <c r="E23" s="35">
        <v>215</v>
      </c>
      <c r="F23" s="35">
        <v>197</v>
      </c>
      <c r="G23" s="129">
        <v>194</v>
      </c>
      <c r="H23" s="47">
        <v>221</v>
      </c>
      <c r="I23" s="24">
        <v>214</v>
      </c>
      <c r="J23" s="47">
        <v>197</v>
      </c>
      <c r="K23" s="47">
        <v>215</v>
      </c>
      <c r="L23" s="47">
        <v>243</v>
      </c>
    </row>
    <row r="24" spans="1:12" ht="15">
      <c r="A24" s="62" t="s">
        <v>85</v>
      </c>
      <c r="B24" s="47">
        <v>126</v>
      </c>
      <c r="C24" s="35">
        <v>135</v>
      </c>
      <c r="D24" s="35">
        <v>120</v>
      </c>
      <c r="E24" s="35">
        <v>132</v>
      </c>
      <c r="F24" s="35">
        <v>138</v>
      </c>
      <c r="G24" s="129">
        <v>113</v>
      </c>
      <c r="H24" s="47">
        <v>121</v>
      </c>
      <c r="I24" s="24">
        <v>109</v>
      </c>
      <c r="J24" s="47">
        <v>98</v>
      </c>
      <c r="K24" s="47">
        <v>104</v>
      </c>
      <c r="L24" s="47">
        <v>134</v>
      </c>
    </row>
    <row r="25" spans="1:12" ht="15">
      <c r="A25" s="62" t="s">
        <v>86</v>
      </c>
      <c r="B25" s="47">
        <v>104</v>
      </c>
      <c r="C25" s="35">
        <v>124</v>
      </c>
      <c r="D25" s="35">
        <v>109</v>
      </c>
      <c r="E25" s="35">
        <v>120</v>
      </c>
      <c r="F25" s="35">
        <v>104</v>
      </c>
      <c r="G25" s="129">
        <v>94</v>
      </c>
      <c r="H25" s="47">
        <v>97</v>
      </c>
      <c r="I25" s="24">
        <v>105</v>
      </c>
      <c r="J25" s="47">
        <v>108</v>
      </c>
      <c r="K25" s="47">
        <v>102</v>
      </c>
      <c r="L25" s="47">
        <v>103</v>
      </c>
    </row>
    <row r="26" spans="1:12" ht="15">
      <c r="A26" s="62" t="s">
        <v>87</v>
      </c>
      <c r="B26" s="47">
        <v>110</v>
      </c>
      <c r="C26" s="35">
        <v>120</v>
      </c>
      <c r="D26" s="35">
        <v>127</v>
      </c>
      <c r="E26" s="35">
        <v>150</v>
      </c>
      <c r="F26" s="35">
        <v>125</v>
      </c>
      <c r="G26" s="129">
        <v>106</v>
      </c>
      <c r="H26" s="47">
        <v>124</v>
      </c>
      <c r="I26" s="24">
        <v>132</v>
      </c>
      <c r="J26" s="47">
        <v>105</v>
      </c>
      <c r="K26" s="47">
        <v>107</v>
      </c>
      <c r="L26" s="47">
        <v>131</v>
      </c>
    </row>
    <row r="27" spans="1:12" ht="15">
      <c r="A27" s="62" t="s">
        <v>88</v>
      </c>
      <c r="B27" s="47">
        <v>150</v>
      </c>
      <c r="C27" s="35">
        <v>168</v>
      </c>
      <c r="D27" s="35">
        <v>140</v>
      </c>
      <c r="E27" s="35">
        <v>158</v>
      </c>
      <c r="F27" s="35">
        <v>125</v>
      </c>
      <c r="G27" s="129">
        <v>133</v>
      </c>
      <c r="H27" s="47">
        <v>160</v>
      </c>
      <c r="I27" s="24">
        <v>148</v>
      </c>
      <c r="J27" s="47">
        <v>145</v>
      </c>
      <c r="K27" s="47">
        <v>130</v>
      </c>
      <c r="L27" s="47">
        <v>130</v>
      </c>
    </row>
    <row r="28" spans="1:12" ht="15">
      <c r="A28" s="62" t="s">
        <v>89</v>
      </c>
      <c r="B28" s="47">
        <v>254</v>
      </c>
      <c r="C28" s="35">
        <v>260</v>
      </c>
      <c r="D28" s="35">
        <v>384</v>
      </c>
      <c r="E28" s="35">
        <v>291</v>
      </c>
      <c r="F28" s="35">
        <v>232</v>
      </c>
      <c r="G28" s="129">
        <v>252</v>
      </c>
      <c r="H28" s="47">
        <v>239</v>
      </c>
      <c r="I28" s="24">
        <v>214</v>
      </c>
      <c r="J28" s="47">
        <v>241</v>
      </c>
      <c r="K28" s="47">
        <v>240</v>
      </c>
      <c r="L28" s="47">
        <v>258</v>
      </c>
    </row>
    <row r="29" spans="1:12" ht="15">
      <c r="A29" s="62" t="s">
        <v>90</v>
      </c>
      <c r="B29" s="47">
        <v>58</v>
      </c>
      <c r="C29" s="35">
        <v>60</v>
      </c>
      <c r="D29" s="35">
        <v>56</v>
      </c>
      <c r="E29" s="35">
        <v>52</v>
      </c>
      <c r="F29" s="35">
        <v>67</v>
      </c>
      <c r="G29" s="129">
        <v>52</v>
      </c>
      <c r="H29" s="47">
        <v>62</v>
      </c>
      <c r="I29" s="24">
        <v>61</v>
      </c>
      <c r="J29" s="47">
        <v>88</v>
      </c>
      <c r="K29" s="47">
        <v>68</v>
      </c>
      <c r="L29" s="47">
        <v>75</v>
      </c>
    </row>
    <row r="30" spans="1:12" ht="15">
      <c r="A30" s="62" t="s">
        <v>91</v>
      </c>
      <c r="B30" s="47">
        <v>170</v>
      </c>
      <c r="C30" s="35">
        <v>154</v>
      </c>
      <c r="D30" s="35">
        <v>138</v>
      </c>
      <c r="E30" s="35">
        <v>149</v>
      </c>
      <c r="F30" s="35">
        <v>118</v>
      </c>
      <c r="G30" s="129">
        <v>130</v>
      </c>
      <c r="H30" s="47">
        <v>123</v>
      </c>
      <c r="I30" s="24">
        <v>158</v>
      </c>
      <c r="J30" s="47">
        <v>137</v>
      </c>
      <c r="K30" s="47">
        <v>112</v>
      </c>
      <c r="L30" s="47">
        <v>131</v>
      </c>
    </row>
    <row r="31" spans="1:12" ht="15">
      <c r="A31" s="62" t="s">
        <v>92</v>
      </c>
      <c r="B31" s="47">
        <v>133</v>
      </c>
      <c r="C31" s="35">
        <v>121</v>
      </c>
      <c r="D31" s="35">
        <v>118</v>
      </c>
      <c r="E31" s="35">
        <v>132</v>
      </c>
      <c r="F31" s="35">
        <v>118</v>
      </c>
      <c r="G31" s="129">
        <v>119</v>
      </c>
      <c r="H31" s="47">
        <v>125</v>
      </c>
      <c r="I31" s="24">
        <v>112</v>
      </c>
      <c r="J31" s="47">
        <v>113</v>
      </c>
      <c r="K31" s="47">
        <v>103</v>
      </c>
      <c r="L31" s="47">
        <v>126</v>
      </c>
    </row>
    <row r="32" spans="1:12" ht="15">
      <c r="A32" s="62" t="s">
        <v>93</v>
      </c>
      <c r="B32" s="47">
        <v>504</v>
      </c>
      <c r="C32" s="35">
        <v>557</v>
      </c>
      <c r="D32" s="35">
        <v>508</v>
      </c>
      <c r="E32" s="35">
        <v>469</v>
      </c>
      <c r="F32" s="35">
        <v>452</v>
      </c>
      <c r="G32" s="129">
        <v>609</v>
      </c>
      <c r="H32" s="47">
        <v>427</v>
      </c>
      <c r="I32" s="24">
        <v>444</v>
      </c>
      <c r="J32" s="47">
        <v>452</v>
      </c>
      <c r="K32" s="47">
        <v>404</v>
      </c>
      <c r="L32" s="47">
        <v>468</v>
      </c>
    </row>
    <row r="33" spans="1:12" ht="15">
      <c r="A33" s="62" t="s">
        <v>94</v>
      </c>
      <c r="B33" s="47">
        <v>168</v>
      </c>
      <c r="C33" s="35">
        <v>168</v>
      </c>
      <c r="D33" s="35">
        <v>148</v>
      </c>
      <c r="E33" s="35">
        <v>157</v>
      </c>
      <c r="F33" s="35">
        <v>153</v>
      </c>
      <c r="G33" s="129">
        <v>137</v>
      </c>
      <c r="H33" s="47">
        <v>149</v>
      </c>
      <c r="I33" s="24">
        <v>149</v>
      </c>
      <c r="J33" s="47">
        <v>142</v>
      </c>
      <c r="K33" s="47">
        <v>141</v>
      </c>
      <c r="L33" s="47">
        <v>150</v>
      </c>
    </row>
    <row r="34" spans="1:12" ht="15">
      <c r="A34" s="62" t="s">
        <v>95</v>
      </c>
      <c r="B34" s="47">
        <v>1859</v>
      </c>
      <c r="C34" s="35">
        <v>1789</v>
      </c>
      <c r="D34" s="35">
        <v>1783</v>
      </c>
      <c r="E34" s="35">
        <v>1917</v>
      </c>
      <c r="F34" s="35">
        <v>1707</v>
      </c>
      <c r="G34" s="129">
        <v>1647</v>
      </c>
      <c r="H34" s="47">
        <v>1686</v>
      </c>
      <c r="I34" s="24">
        <v>1627</v>
      </c>
      <c r="J34" s="47">
        <v>1610</v>
      </c>
      <c r="K34" s="47">
        <v>1552</v>
      </c>
      <c r="L34" s="47">
        <v>1695</v>
      </c>
    </row>
    <row r="35" spans="1:12" ht="15">
      <c r="A35" s="62" t="s">
        <v>96</v>
      </c>
      <c r="B35" s="47">
        <v>110</v>
      </c>
      <c r="C35" s="35">
        <v>113</v>
      </c>
      <c r="D35" s="35">
        <v>113</v>
      </c>
      <c r="E35" s="35">
        <v>102</v>
      </c>
      <c r="F35" s="35">
        <v>111</v>
      </c>
      <c r="G35" s="129">
        <v>116</v>
      </c>
      <c r="H35" s="47">
        <v>106</v>
      </c>
      <c r="I35" s="24">
        <v>122</v>
      </c>
      <c r="J35" s="47">
        <v>97</v>
      </c>
      <c r="K35" s="47">
        <v>79</v>
      </c>
      <c r="L35" s="47">
        <v>123</v>
      </c>
    </row>
    <row r="36" spans="1:12" ht="15">
      <c r="A36" s="62" t="s">
        <v>97</v>
      </c>
      <c r="B36" s="47">
        <v>58</v>
      </c>
      <c r="C36" s="35">
        <v>72</v>
      </c>
      <c r="D36" s="35">
        <v>59</v>
      </c>
      <c r="E36" s="35">
        <v>70</v>
      </c>
      <c r="F36" s="35">
        <v>59</v>
      </c>
      <c r="G36" s="129">
        <v>61</v>
      </c>
      <c r="H36" s="47">
        <v>55</v>
      </c>
      <c r="I36" s="24">
        <v>42</v>
      </c>
      <c r="J36" s="47">
        <v>59</v>
      </c>
      <c r="K36" s="47">
        <v>56</v>
      </c>
      <c r="L36" s="47">
        <v>54</v>
      </c>
    </row>
    <row r="37" spans="1:12" ht="15">
      <c r="A37" s="62" t="s">
        <v>98</v>
      </c>
      <c r="B37" s="47">
        <v>389</v>
      </c>
      <c r="C37" s="35">
        <v>385</v>
      </c>
      <c r="D37" s="35">
        <v>415</v>
      </c>
      <c r="E37" s="35">
        <v>390</v>
      </c>
      <c r="F37" s="35">
        <v>392</v>
      </c>
      <c r="G37" s="129">
        <v>381</v>
      </c>
      <c r="H37" s="47">
        <v>373</v>
      </c>
      <c r="I37" s="24">
        <v>390</v>
      </c>
      <c r="J37" s="47">
        <v>409</v>
      </c>
      <c r="K37" s="47">
        <v>405</v>
      </c>
      <c r="L37" s="47">
        <v>377</v>
      </c>
    </row>
    <row r="38" spans="1:12" ht="15">
      <c r="A38" s="62" t="s">
        <v>99</v>
      </c>
      <c r="B38" s="47">
        <v>160</v>
      </c>
      <c r="C38" s="35">
        <v>135</v>
      </c>
      <c r="D38" s="35">
        <v>124</v>
      </c>
      <c r="E38" s="35">
        <v>133</v>
      </c>
      <c r="F38" s="35">
        <v>109</v>
      </c>
      <c r="G38" s="129">
        <v>114</v>
      </c>
      <c r="H38" s="47">
        <v>114</v>
      </c>
      <c r="I38" s="24">
        <v>100</v>
      </c>
      <c r="J38" s="47">
        <v>120</v>
      </c>
      <c r="K38" s="47">
        <v>85</v>
      </c>
      <c r="L38" s="47">
        <v>84</v>
      </c>
    </row>
    <row r="39" spans="1:12" ht="15">
      <c r="A39" s="62" t="s">
        <v>100</v>
      </c>
      <c r="B39" s="47">
        <v>275</v>
      </c>
      <c r="C39" s="35">
        <v>250</v>
      </c>
      <c r="D39" s="35">
        <v>248</v>
      </c>
      <c r="E39" s="35">
        <v>235</v>
      </c>
      <c r="F39" s="35">
        <v>244</v>
      </c>
      <c r="G39" s="129">
        <v>247</v>
      </c>
      <c r="H39" s="47">
        <v>234</v>
      </c>
      <c r="I39" s="24">
        <v>214</v>
      </c>
      <c r="J39" s="47">
        <v>191</v>
      </c>
      <c r="K39" s="47">
        <v>230</v>
      </c>
      <c r="L39" s="47">
        <v>231</v>
      </c>
    </row>
    <row r="40" spans="1:12" ht="15">
      <c r="A40" s="62" t="s">
        <v>101</v>
      </c>
      <c r="B40" s="47">
        <v>107</v>
      </c>
      <c r="C40" s="35">
        <v>87</v>
      </c>
      <c r="D40" s="35">
        <v>83</v>
      </c>
      <c r="E40" s="35">
        <v>96</v>
      </c>
      <c r="F40" s="47">
        <v>85</v>
      </c>
      <c r="G40" s="129">
        <v>96</v>
      </c>
      <c r="H40" s="47">
        <v>80</v>
      </c>
      <c r="I40" s="24">
        <v>90</v>
      </c>
      <c r="J40" s="47">
        <v>87</v>
      </c>
      <c r="K40" s="47">
        <v>74</v>
      </c>
      <c r="L40" s="47">
        <v>91</v>
      </c>
    </row>
    <row r="41" spans="1:12" ht="15">
      <c r="A41" s="62" t="s">
        <v>102</v>
      </c>
      <c r="B41" s="47">
        <v>112</v>
      </c>
      <c r="C41" s="35">
        <v>221</v>
      </c>
      <c r="D41" s="35">
        <v>107</v>
      </c>
      <c r="E41" s="35">
        <v>118</v>
      </c>
      <c r="F41" s="35">
        <v>100</v>
      </c>
      <c r="G41" s="129">
        <v>116</v>
      </c>
      <c r="H41" s="47">
        <v>125</v>
      </c>
      <c r="I41" s="24">
        <v>121</v>
      </c>
      <c r="J41" s="47">
        <v>117</v>
      </c>
      <c r="K41" s="47">
        <v>101</v>
      </c>
      <c r="L41" s="47">
        <v>94</v>
      </c>
    </row>
    <row r="42" spans="1:12" ht="15">
      <c r="A42" s="62" t="s">
        <v>103</v>
      </c>
      <c r="B42" s="47">
        <v>1098</v>
      </c>
      <c r="C42" s="35">
        <v>1111</v>
      </c>
      <c r="D42" s="35">
        <v>1102</v>
      </c>
      <c r="E42" s="35">
        <v>1011</v>
      </c>
      <c r="F42" s="35">
        <v>966</v>
      </c>
      <c r="G42" s="129">
        <v>998</v>
      </c>
      <c r="H42" s="47">
        <v>944</v>
      </c>
      <c r="I42" s="24">
        <v>995</v>
      </c>
      <c r="J42" s="47">
        <v>986</v>
      </c>
      <c r="K42" s="47">
        <v>978</v>
      </c>
      <c r="L42" s="47">
        <v>974</v>
      </c>
    </row>
    <row r="43" spans="1:12" ht="15">
      <c r="A43" s="62" t="s">
        <v>104</v>
      </c>
      <c r="B43" s="47">
        <v>256</v>
      </c>
      <c r="C43" s="35">
        <v>216</v>
      </c>
      <c r="D43" s="35">
        <v>281</v>
      </c>
      <c r="E43" s="35">
        <v>236</v>
      </c>
      <c r="F43" s="35">
        <v>220</v>
      </c>
      <c r="G43" s="129">
        <v>199</v>
      </c>
      <c r="H43" s="47">
        <v>216</v>
      </c>
      <c r="I43" s="24">
        <v>128</v>
      </c>
      <c r="J43" s="47">
        <v>170</v>
      </c>
      <c r="K43" s="47">
        <v>154</v>
      </c>
      <c r="L43" s="47">
        <v>169</v>
      </c>
    </row>
    <row r="44" spans="1:12" ht="15">
      <c r="A44" s="62" t="s">
        <v>105</v>
      </c>
      <c r="B44" s="47">
        <v>131</v>
      </c>
      <c r="C44" s="35">
        <v>111</v>
      </c>
      <c r="D44" s="35">
        <v>107</v>
      </c>
      <c r="E44" s="35">
        <v>107</v>
      </c>
      <c r="F44" s="35">
        <v>121</v>
      </c>
      <c r="G44" s="129">
        <v>97</v>
      </c>
      <c r="H44" s="47">
        <v>121</v>
      </c>
      <c r="I44" s="24">
        <v>93</v>
      </c>
      <c r="J44" s="47">
        <v>83</v>
      </c>
      <c r="K44" s="47">
        <v>109</v>
      </c>
      <c r="L44" s="47">
        <v>90</v>
      </c>
    </row>
    <row r="45" spans="1:12" ht="15">
      <c r="A45" s="62" t="s">
        <v>106</v>
      </c>
      <c r="B45" s="47">
        <v>45</v>
      </c>
      <c r="C45" s="35">
        <v>35</v>
      </c>
      <c r="D45" s="35">
        <v>59</v>
      </c>
      <c r="E45" s="35">
        <v>36</v>
      </c>
      <c r="F45" s="47">
        <v>50</v>
      </c>
      <c r="G45" s="129">
        <v>51</v>
      </c>
      <c r="H45" s="47">
        <v>46</v>
      </c>
      <c r="I45" s="24">
        <v>45</v>
      </c>
      <c r="J45" s="47">
        <v>61</v>
      </c>
      <c r="K45" s="47">
        <v>37</v>
      </c>
      <c r="L45" s="47">
        <v>49</v>
      </c>
    </row>
    <row r="46" spans="1:12" ht="15">
      <c r="A46" s="62" t="s">
        <v>107</v>
      </c>
      <c r="B46" s="47">
        <v>230</v>
      </c>
      <c r="C46" s="35">
        <v>186</v>
      </c>
      <c r="D46" s="35">
        <v>218</v>
      </c>
      <c r="E46" s="35">
        <v>192</v>
      </c>
      <c r="F46" s="35">
        <v>184</v>
      </c>
      <c r="G46" s="129">
        <v>195</v>
      </c>
      <c r="H46" s="47">
        <v>232</v>
      </c>
      <c r="I46" s="24">
        <v>193</v>
      </c>
      <c r="J46" s="47">
        <v>192</v>
      </c>
      <c r="K46" s="47">
        <v>204</v>
      </c>
      <c r="L46" s="47">
        <v>173</v>
      </c>
    </row>
    <row r="47" spans="1:12" ht="15">
      <c r="A47" s="62" t="s">
        <v>108</v>
      </c>
      <c r="B47" s="47">
        <v>858</v>
      </c>
      <c r="C47" s="35">
        <v>808</v>
      </c>
      <c r="D47" s="35">
        <v>750</v>
      </c>
      <c r="E47" s="35">
        <v>735</v>
      </c>
      <c r="F47" s="35">
        <v>703</v>
      </c>
      <c r="G47" s="129">
        <v>753</v>
      </c>
      <c r="H47" s="47">
        <v>683</v>
      </c>
      <c r="I47" s="24">
        <v>677</v>
      </c>
      <c r="J47" s="47">
        <v>737</v>
      </c>
      <c r="K47" s="47">
        <v>677</v>
      </c>
      <c r="L47" s="47">
        <v>723</v>
      </c>
    </row>
    <row r="48" spans="1:12" ht="15">
      <c r="A48" s="62" t="s">
        <v>109</v>
      </c>
      <c r="B48" s="47">
        <v>965</v>
      </c>
      <c r="C48" s="35">
        <v>975</v>
      </c>
      <c r="D48" s="35">
        <v>813</v>
      </c>
      <c r="E48" s="35">
        <v>908</v>
      </c>
      <c r="F48" s="35">
        <v>881</v>
      </c>
      <c r="G48" s="129">
        <v>869</v>
      </c>
      <c r="H48" s="47">
        <v>928</v>
      </c>
      <c r="I48" s="24">
        <v>904</v>
      </c>
      <c r="J48" s="47">
        <v>876</v>
      </c>
      <c r="K48" s="47">
        <v>754</v>
      </c>
      <c r="L48" s="47">
        <v>868</v>
      </c>
    </row>
    <row r="49" spans="1:12" ht="15">
      <c r="A49" s="62" t="s">
        <v>110</v>
      </c>
      <c r="B49" s="47">
        <v>97</v>
      </c>
      <c r="C49" s="35">
        <v>97</v>
      </c>
      <c r="D49" s="35">
        <v>78</v>
      </c>
      <c r="E49" s="35">
        <v>92</v>
      </c>
      <c r="F49" s="35">
        <v>91</v>
      </c>
      <c r="G49" s="129">
        <v>88</v>
      </c>
      <c r="H49" s="47">
        <v>79</v>
      </c>
      <c r="I49" s="24">
        <v>67</v>
      </c>
      <c r="J49" s="47">
        <v>68</v>
      </c>
      <c r="K49" s="47">
        <v>88</v>
      </c>
      <c r="L49" s="47">
        <v>77</v>
      </c>
    </row>
    <row r="50" spans="1:12" ht="15">
      <c r="A50" s="62" t="s">
        <v>111</v>
      </c>
      <c r="B50" s="47">
        <v>2080</v>
      </c>
      <c r="C50" s="35">
        <v>2123</v>
      </c>
      <c r="D50" s="47">
        <v>2040</v>
      </c>
      <c r="E50" s="47">
        <v>2016</v>
      </c>
      <c r="F50" s="47">
        <v>2134</v>
      </c>
      <c r="G50" s="129">
        <v>2026</v>
      </c>
      <c r="H50" s="47">
        <v>2107</v>
      </c>
      <c r="I50" s="24">
        <v>2153</v>
      </c>
      <c r="J50" s="47">
        <v>2106</v>
      </c>
      <c r="K50" s="47">
        <v>1949</v>
      </c>
      <c r="L50" s="47">
        <v>2301</v>
      </c>
    </row>
    <row r="51" spans="1:12" ht="15">
      <c r="A51" s="62" t="s">
        <v>112</v>
      </c>
      <c r="B51" s="47">
        <v>4</v>
      </c>
      <c r="C51" s="35">
        <v>6</v>
      </c>
      <c r="D51" s="47">
        <v>7</v>
      </c>
      <c r="E51" s="47">
        <v>10</v>
      </c>
      <c r="F51" s="47">
        <v>2</v>
      </c>
      <c r="G51" s="129">
        <v>2</v>
      </c>
      <c r="H51" s="47">
        <v>7</v>
      </c>
      <c r="I51" s="24">
        <v>8</v>
      </c>
      <c r="J51" s="47">
        <v>6</v>
      </c>
      <c r="K51" s="47">
        <v>5</v>
      </c>
      <c r="L51" s="47">
        <v>9</v>
      </c>
    </row>
    <row r="52" spans="1:12" ht="15">
      <c r="A52" s="62" t="s">
        <v>113</v>
      </c>
      <c r="B52" s="47">
        <v>36</v>
      </c>
      <c r="C52" s="35">
        <v>31</v>
      </c>
      <c r="D52" s="47">
        <v>31</v>
      </c>
      <c r="E52" s="47">
        <v>37</v>
      </c>
      <c r="F52" s="47">
        <v>33</v>
      </c>
      <c r="G52" s="129">
        <v>82</v>
      </c>
      <c r="H52" s="47">
        <v>29</v>
      </c>
      <c r="I52" s="24">
        <v>26</v>
      </c>
      <c r="J52" s="47">
        <v>33</v>
      </c>
      <c r="K52" s="47">
        <v>39</v>
      </c>
      <c r="L52" s="47">
        <v>34</v>
      </c>
    </row>
    <row r="53" spans="1:12" ht="15">
      <c r="A53" s="62" t="s">
        <v>114</v>
      </c>
      <c r="B53" s="47">
        <v>309</v>
      </c>
      <c r="C53" s="35">
        <v>302</v>
      </c>
      <c r="D53" s="47">
        <v>371</v>
      </c>
      <c r="E53" s="47">
        <v>341</v>
      </c>
      <c r="F53" s="47">
        <v>301</v>
      </c>
      <c r="G53" s="129">
        <v>223</v>
      </c>
      <c r="H53" s="47">
        <v>328</v>
      </c>
      <c r="I53" s="24">
        <v>312</v>
      </c>
      <c r="J53" s="47">
        <v>325</v>
      </c>
      <c r="K53" s="47">
        <v>328</v>
      </c>
      <c r="L53" s="47">
        <v>327</v>
      </c>
    </row>
    <row r="54" spans="1:12" ht="15">
      <c r="A54" s="62" t="s">
        <v>115</v>
      </c>
      <c r="B54" s="47">
        <v>74</v>
      </c>
      <c r="C54" s="35">
        <v>82</v>
      </c>
      <c r="D54" s="47">
        <v>73</v>
      </c>
      <c r="E54" s="47">
        <v>72</v>
      </c>
      <c r="F54" s="47">
        <v>62</v>
      </c>
      <c r="G54" s="129">
        <v>63</v>
      </c>
      <c r="H54" s="47">
        <v>73</v>
      </c>
      <c r="I54" s="24">
        <v>66</v>
      </c>
      <c r="J54" s="47">
        <v>55</v>
      </c>
      <c r="K54" s="47">
        <v>60</v>
      </c>
      <c r="L54" s="47">
        <v>73</v>
      </c>
    </row>
    <row r="55" spans="1:12" ht="15">
      <c r="A55" s="62" t="s">
        <v>116</v>
      </c>
      <c r="B55" s="47">
        <v>445</v>
      </c>
      <c r="C55" s="35">
        <v>395</v>
      </c>
      <c r="D55" s="47">
        <v>398</v>
      </c>
      <c r="E55" s="47">
        <v>441</v>
      </c>
      <c r="F55" s="47">
        <v>385</v>
      </c>
      <c r="G55" s="129">
        <v>408</v>
      </c>
      <c r="H55" s="47">
        <v>389</v>
      </c>
      <c r="I55" s="24">
        <v>400</v>
      </c>
      <c r="J55" s="47">
        <v>430</v>
      </c>
      <c r="K55" s="47">
        <v>413</v>
      </c>
      <c r="L55" s="47">
        <v>445</v>
      </c>
    </row>
    <row r="56" spans="1:12" ht="15">
      <c r="A56" s="62" t="s">
        <v>117</v>
      </c>
      <c r="B56" s="47">
        <v>586</v>
      </c>
      <c r="C56" s="35">
        <v>706</v>
      </c>
      <c r="D56" s="47">
        <v>675</v>
      </c>
      <c r="E56" s="47">
        <v>681</v>
      </c>
      <c r="F56" s="47">
        <v>630</v>
      </c>
      <c r="G56" s="129">
        <v>597</v>
      </c>
      <c r="H56" s="47">
        <v>690</v>
      </c>
      <c r="I56" s="24">
        <v>694</v>
      </c>
      <c r="J56" s="47">
        <v>686</v>
      </c>
      <c r="K56" s="47">
        <v>689</v>
      </c>
      <c r="L56" s="47">
        <v>730</v>
      </c>
    </row>
    <row r="57" spans="1:12" ht="15">
      <c r="A57" s="62" t="s">
        <v>118</v>
      </c>
      <c r="B57" s="47">
        <v>37</v>
      </c>
      <c r="C57" s="35">
        <v>28</v>
      </c>
      <c r="D57" s="47">
        <v>27</v>
      </c>
      <c r="E57" s="47">
        <v>34</v>
      </c>
      <c r="F57" s="47">
        <v>23</v>
      </c>
      <c r="G57" s="129">
        <v>16</v>
      </c>
      <c r="H57" s="47">
        <v>21</v>
      </c>
      <c r="I57" s="24">
        <v>22</v>
      </c>
      <c r="J57" s="47">
        <v>24</v>
      </c>
      <c r="K57" s="47">
        <v>26</v>
      </c>
      <c r="L57" s="47">
        <v>26</v>
      </c>
    </row>
    <row r="58" spans="1:12" ht="15">
      <c r="A58" s="62" t="s">
        <v>119</v>
      </c>
      <c r="B58" s="47">
        <v>39</v>
      </c>
      <c r="C58" s="35">
        <v>37</v>
      </c>
      <c r="D58" s="47">
        <v>37</v>
      </c>
      <c r="E58" s="47">
        <v>45</v>
      </c>
      <c r="F58" s="47">
        <v>32</v>
      </c>
      <c r="G58" s="129">
        <v>44</v>
      </c>
      <c r="H58" s="47">
        <v>37</v>
      </c>
      <c r="I58" s="24">
        <v>41</v>
      </c>
      <c r="J58" s="47">
        <v>35</v>
      </c>
      <c r="K58" s="47">
        <v>36</v>
      </c>
      <c r="L58" s="47">
        <v>60</v>
      </c>
    </row>
    <row r="59" spans="1:12" ht="15">
      <c r="A59" s="62" t="s">
        <v>120</v>
      </c>
      <c r="B59" s="47">
        <v>3001</v>
      </c>
      <c r="C59" s="35">
        <v>3063</v>
      </c>
      <c r="D59" s="47">
        <v>3089</v>
      </c>
      <c r="E59" s="47">
        <v>2909</v>
      </c>
      <c r="F59" s="47">
        <v>2846</v>
      </c>
      <c r="G59" s="129">
        <v>2907</v>
      </c>
      <c r="H59" s="47">
        <v>2926</v>
      </c>
      <c r="I59" s="24">
        <v>2950</v>
      </c>
      <c r="J59" s="47">
        <v>2913</v>
      </c>
      <c r="K59" s="47">
        <v>2736</v>
      </c>
      <c r="L59" s="47">
        <v>2988</v>
      </c>
    </row>
    <row r="60" spans="1:12" ht="15">
      <c r="A60" s="62" t="s">
        <v>121</v>
      </c>
      <c r="B60" s="47">
        <v>97</v>
      </c>
      <c r="C60" s="35">
        <v>107</v>
      </c>
      <c r="D60" s="47">
        <v>89</v>
      </c>
      <c r="E60" s="47">
        <v>104</v>
      </c>
      <c r="F60" s="47">
        <v>77</v>
      </c>
      <c r="G60" s="129">
        <v>72</v>
      </c>
      <c r="H60" s="47">
        <v>91</v>
      </c>
      <c r="I60" s="24">
        <v>70</v>
      </c>
      <c r="J60" s="47">
        <v>71</v>
      </c>
      <c r="K60" s="47">
        <v>58</v>
      </c>
      <c r="L60" s="47">
        <v>88</v>
      </c>
    </row>
    <row r="61" spans="1:12" ht="15">
      <c r="A61" s="62" t="s">
        <v>122</v>
      </c>
      <c r="B61" s="47">
        <v>265</v>
      </c>
      <c r="C61" s="35">
        <v>262</v>
      </c>
      <c r="D61" s="47">
        <v>242</v>
      </c>
      <c r="E61" s="47">
        <v>188</v>
      </c>
      <c r="F61" s="47">
        <v>225</v>
      </c>
      <c r="G61" s="129">
        <v>209</v>
      </c>
      <c r="H61" s="47">
        <v>215</v>
      </c>
      <c r="I61" s="24">
        <v>206</v>
      </c>
      <c r="J61" s="47">
        <v>195</v>
      </c>
      <c r="K61" s="47">
        <v>217</v>
      </c>
      <c r="L61" s="47">
        <v>215</v>
      </c>
    </row>
    <row r="62" spans="1:12" ht="15">
      <c r="A62" s="62" t="s">
        <v>123</v>
      </c>
      <c r="B62" s="47">
        <v>145</v>
      </c>
      <c r="C62" s="35">
        <v>145</v>
      </c>
      <c r="D62" s="47">
        <v>153</v>
      </c>
      <c r="E62" s="47">
        <v>151</v>
      </c>
      <c r="F62" s="47">
        <v>136</v>
      </c>
      <c r="G62" s="129">
        <v>107</v>
      </c>
      <c r="H62" s="47">
        <v>132</v>
      </c>
      <c r="I62" s="24">
        <v>142</v>
      </c>
      <c r="J62" s="47">
        <v>121</v>
      </c>
      <c r="K62" s="47">
        <v>122</v>
      </c>
      <c r="L62" s="47">
        <v>155</v>
      </c>
    </row>
    <row r="63" spans="1:12" ht="15">
      <c r="A63" s="62" t="s">
        <v>124</v>
      </c>
      <c r="B63" s="47">
        <v>151</v>
      </c>
      <c r="C63" s="35">
        <v>152</v>
      </c>
      <c r="D63" s="47">
        <v>146</v>
      </c>
      <c r="E63" s="47">
        <v>136</v>
      </c>
      <c r="F63" s="47">
        <v>167</v>
      </c>
      <c r="G63" s="129">
        <v>136</v>
      </c>
      <c r="H63" s="47">
        <v>116</v>
      </c>
      <c r="I63" s="24">
        <v>146</v>
      </c>
      <c r="J63" s="47">
        <v>131</v>
      </c>
      <c r="K63" s="47">
        <v>159</v>
      </c>
      <c r="L63" s="47">
        <v>145</v>
      </c>
    </row>
    <row r="64" spans="1:12" ht="15">
      <c r="A64" s="62" t="s">
        <v>125</v>
      </c>
      <c r="B64" s="47">
        <v>107</v>
      </c>
      <c r="C64" s="35">
        <v>109</v>
      </c>
      <c r="D64" s="47">
        <v>84</v>
      </c>
      <c r="E64" s="47">
        <v>118</v>
      </c>
      <c r="F64" s="47">
        <v>83</v>
      </c>
      <c r="G64" s="129">
        <v>85</v>
      </c>
      <c r="H64" s="47">
        <v>74</v>
      </c>
      <c r="I64" s="24">
        <v>89</v>
      </c>
      <c r="J64" s="47">
        <v>84</v>
      </c>
      <c r="K64" s="47">
        <v>84</v>
      </c>
      <c r="L64" s="47">
        <v>87</v>
      </c>
    </row>
    <row r="65" spans="1:12" ht="15">
      <c r="A65" s="62" t="s">
        <v>126</v>
      </c>
      <c r="B65" s="47">
        <v>342</v>
      </c>
      <c r="C65" s="35">
        <v>334</v>
      </c>
      <c r="D65" s="47">
        <v>335</v>
      </c>
      <c r="E65" s="47">
        <v>337</v>
      </c>
      <c r="F65" s="47">
        <v>358</v>
      </c>
      <c r="G65" s="129">
        <v>349</v>
      </c>
      <c r="H65" s="47">
        <v>267</v>
      </c>
      <c r="I65" s="24">
        <v>302</v>
      </c>
      <c r="J65" s="47">
        <v>307</v>
      </c>
      <c r="K65" s="47">
        <v>240</v>
      </c>
      <c r="L65" s="47">
        <v>292</v>
      </c>
    </row>
    <row r="66" spans="1:12" ht="15">
      <c r="A66" s="62" t="s">
        <v>127</v>
      </c>
      <c r="B66" s="47">
        <v>52</v>
      </c>
      <c r="C66" s="35">
        <v>71</v>
      </c>
      <c r="D66" s="47">
        <v>71</v>
      </c>
      <c r="E66" s="47">
        <v>47</v>
      </c>
      <c r="F66" s="47">
        <v>42</v>
      </c>
      <c r="G66" s="129">
        <v>58</v>
      </c>
      <c r="H66" s="47">
        <v>53</v>
      </c>
      <c r="I66" s="24">
        <v>44</v>
      </c>
      <c r="J66" s="47">
        <v>54</v>
      </c>
      <c r="K66" s="47">
        <v>51</v>
      </c>
      <c r="L66" s="47">
        <v>72</v>
      </c>
    </row>
    <row r="67" spans="1:12" ht="15">
      <c r="A67" s="62" t="s">
        <v>128</v>
      </c>
      <c r="B67" s="47">
        <v>560</v>
      </c>
      <c r="C67" s="35">
        <v>676</v>
      </c>
      <c r="D67" s="47">
        <v>581</v>
      </c>
      <c r="E67" s="47">
        <v>641</v>
      </c>
      <c r="F67" s="47">
        <v>601</v>
      </c>
      <c r="G67" s="129">
        <v>566</v>
      </c>
      <c r="H67" s="47">
        <v>572</v>
      </c>
      <c r="I67" s="24">
        <v>558</v>
      </c>
      <c r="J67" s="47">
        <v>553</v>
      </c>
      <c r="K67" s="47">
        <v>610</v>
      </c>
      <c r="L67" s="47">
        <v>595</v>
      </c>
    </row>
    <row r="68" spans="1:12" ht="15">
      <c r="A68" s="62" t="s">
        <v>129</v>
      </c>
      <c r="B68" s="47">
        <v>301</v>
      </c>
      <c r="C68" s="35">
        <v>308</v>
      </c>
      <c r="D68" s="47">
        <v>344</v>
      </c>
      <c r="E68" s="47">
        <v>298</v>
      </c>
      <c r="F68" s="47">
        <v>283</v>
      </c>
      <c r="G68" s="129">
        <v>265</v>
      </c>
      <c r="H68" s="47">
        <v>275</v>
      </c>
      <c r="I68" s="24">
        <v>292</v>
      </c>
      <c r="J68" s="47">
        <v>243</v>
      </c>
      <c r="K68" s="47">
        <v>282</v>
      </c>
      <c r="L68" s="47">
        <v>264</v>
      </c>
    </row>
    <row r="69" spans="1:12" ht="15">
      <c r="A69" s="62" t="s">
        <v>130</v>
      </c>
      <c r="B69" s="47">
        <v>28</v>
      </c>
      <c r="C69" s="35">
        <v>30</v>
      </c>
      <c r="D69" s="47">
        <v>34</v>
      </c>
      <c r="E69" s="47">
        <v>45</v>
      </c>
      <c r="F69" s="47">
        <v>29</v>
      </c>
      <c r="G69" s="129">
        <v>26</v>
      </c>
      <c r="H69" s="47">
        <v>34</v>
      </c>
      <c r="I69" s="24">
        <v>39</v>
      </c>
      <c r="J69" s="47">
        <v>36</v>
      </c>
      <c r="K69" s="47">
        <v>32</v>
      </c>
      <c r="L69" s="47">
        <v>30</v>
      </c>
    </row>
    <row r="70" spans="1:12" ht="15">
      <c r="A70" s="62" t="s">
        <v>131</v>
      </c>
      <c r="B70" s="47">
        <v>865</v>
      </c>
      <c r="C70" s="35">
        <v>854</v>
      </c>
      <c r="D70" s="47">
        <v>792</v>
      </c>
      <c r="E70" s="47">
        <v>787</v>
      </c>
      <c r="F70" s="47">
        <v>747</v>
      </c>
      <c r="G70" s="129">
        <v>739</v>
      </c>
      <c r="H70" s="47">
        <v>794</v>
      </c>
      <c r="I70" s="24">
        <v>742</v>
      </c>
      <c r="J70" s="47">
        <v>673</v>
      </c>
      <c r="K70" s="47">
        <v>713</v>
      </c>
      <c r="L70" s="47">
        <v>779</v>
      </c>
    </row>
    <row r="71" spans="1:12" ht="15">
      <c r="A71" s="62" t="s">
        <v>132</v>
      </c>
      <c r="B71" s="47">
        <v>232</v>
      </c>
      <c r="C71" s="35">
        <v>263</v>
      </c>
      <c r="D71" s="47">
        <v>243</v>
      </c>
      <c r="E71" s="47">
        <v>203</v>
      </c>
      <c r="F71" s="47">
        <v>189</v>
      </c>
      <c r="G71" s="129">
        <v>210</v>
      </c>
      <c r="H71" s="47">
        <v>216</v>
      </c>
      <c r="I71" s="24">
        <v>223</v>
      </c>
      <c r="J71" s="47">
        <v>186</v>
      </c>
      <c r="K71" s="47">
        <v>203</v>
      </c>
      <c r="L71" s="47">
        <v>190</v>
      </c>
    </row>
    <row r="72" spans="1:12" ht="15">
      <c r="A72" s="62" t="s">
        <v>133</v>
      </c>
      <c r="B72" s="47">
        <v>4691</v>
      </c>
      <c r="C72" s="35">
        <v>4450</v>
      </c>
      <c r="D72" s="47">
        <v>4187</v>
      </c>
      <c r="E72" s="47">
        <v>4219</v>
      </c>
      <c r="F72" s="47">
        <v>4123</v>
      </c>
      <c r="G72" s="129">
        <v>3763</v>
      </c>
      <c r="H72" s="47">
        <v>4027</v>
      </c>
      <c r="I72" s="24">
        <v>3899</v>
      </c>
      <c r="J72" s="47">
        <v>3804</v>
      </c>
      <c r="K72" s="47">
        <v>3671</v>
      </c>
      <c r="L72" s="47">
        <v>4089</v>
      </c>
    </row>
    <row r="73" spans="1:12" ht="15">
      <c r="A73" s="62" t="s">
        <v>134</v>
      </c>
      <c r="B73" s="47">
        <v>114</v>
      </c>
      <c r="C73" s="35">
        <v>119</v>
      </c>
      <c r="D73" s="47">
        <v>107</v>
      </c>
      <c r="E73" s="47">
        <v>124</v>
      </c>
      <c r="F73" s="47">
        <v>108</v>
      </c>
      <c r="G73" s="129">
        <v>125</v>
      </c>
      <c r="H73" s="47">
        <v>105</v>
      </c>
      <c r="I73" s="24">
        <v>108</v>
      </c>
      <c r="J73" s="47">
        <v>106</v>
      </c>
      <c r="K73" s="47">
        <v>95</v>
      </c>
      <c r="L73" s="47">
        <v>127</v>
      </c>
    </row>
    <row r="74" spans="1:12" ht="15">
      <c r="A74" s="62" t="s">
        <v>135</v>
      </c>
      <c r="B74" s="47">
        <v>112</v>
      </c>
      <c r="C74" s="35">
        <v>104</v>
      </c>
      <c r="D74" s="47">
        <v>98</v>
      </c>
      <c r="E74" s="47">
        <v>94</v>
      </c>
      <c r="F74" s="47">
        <v>92</v>
      </c>
      <c r="G74" s="129">
        <v>87</v>
      </c>
      <c r="H74" s="47">
        <v>97</v>
      </c>
      <c r="I74" s="24">
        <v>95</v>
      </c>
      <c r="J74" s="47">
        <v>82</v>
      </c>
      <c r="K74" s="47">
        <v>95</v>
      </c>
      <c r="L74" s="47">
        <v>104</v>
      </c>
    </row>
    <row r="75" spans="1:12" ht="15">
      <c r="A75" s="62" t="s">
        <v>136</v>
      </c>
      <c r="B75" s="47">
        <v>8</v>
      </c>
      <c r="C75" s="35">
        <v>10</v>
      </c>
      <c r="D75" s="47">
        <v>1</v>
      </c>
      <c r="E75" s="47">
        <v>16</v>
      </c>
      <c r="F75" s="47">
        <v>12</v>
      </c>
      <c r="G75" s="129">
        <v>25</v>
      </c>
      <c r="H75" s="47">
        <v>23</v>
      </c>
      <c r="I75" s="24">
        <v>15</v>
      </c>
      <c r="J75" s="47">
        <v>18</v>
      </c>
      <c r="K75" s="47">
        <v>14</v>
      </c>
      <c r="L75" s="47">
        <v>22</v>
      </c>
    </row>
    <row r="76" spans="1:12" ht="15">
      <c r="A76" s="62" t="s">
        <v>137</v>
      </c>
      <c r="B76" s="47">
        <v>93</v>
      </c>
      <c r="C76" s="35">
        <v>98</v>
      </c>
      <c r="D76" s="47">
        <v>80</v>
      </c>
      <c r="E76" s="47">
        <v>66</v>
      </c>
      <c r="F76" s="47">
        <v>73</v>
      </c>
      <c r="G76" s="129">
        <v>65</v>
      </c>
      <c r="H76" s="47">
        <v>66</v>
      </c>
      <c r="I76" s="24">
        <v>76</v>
      </c>
      <c r="J76" s="47">
        <v>83</v>
      </c>
      <c r="K76" s="47">
        <v>96</v>
      </c>
      <c r="L76" s="47">
        <v>84</v>
      </c>
    </row>
    <row r="77" spans="1:12" ht="15">
      <c r="A77" s="62" t="s">
        <v>138</v>
      </c>
      <c r="B77" s="47">
        <v>30</v>
      </c>
      <c r="C77" s="35">
        <v>43</v>
      </c>
      <c r="D77" s="47">
        <v>39</v>
      </c>
      <c r="E77" s="47">
        <v>32</v>
      </c>
      <c r="F77" s="47">
        <v>39</v>
      </c>
      <c r="G77" s="129">
        <v>29</v>
      </c>
      <c r="H77" s="47">
        <v>28</v>
      </c>
      <c r="I77" s="24">
        <v>36</v>
      </c>
      <c r="J77" s="47">
        <v>21</v>
      </c>
      <c r="K77" s="47">
        <v>23</v>
      </c>
      <c r="L77" s="47">
        <v>34</v>
      </c>
    </row>
    <row r="78" spans="1:12" ht="15">
      <c r="A78" s="62" t="s">
        <v>139</v>
      </c>
      <c r="B78" s="47">
        <v>107</v>
      </c>
      <c r="C78" s="35">
        <v>119</v>
      </c>
      <c r="D78" s="47">
        <v>133</v>
      </c>
      <c r="E78" s="47">
        <v>105</v>
      </c>
      <c r="F78" s="47">
        <v>122</v>
      </c>
      <c r="G78" s="129">
        <v>104</v>
      </c>
      <c r="H78" s="47">
        <v>112</v>
      </c>
      <c r="I78" s="24">
        <v>105</v>
      </c>
      <c r="J78" s="47">
        <v>104</v>
      </c>
      <c r="K78" s="47">
        <v>88</v>
      </c>
      <c r="L78" s="47">
        <v>93</v>
      </c>
    </row>
    <row r="79" spans="1:12" ht="15">
      <c r="A79" s="62" t="s">
        <v>140</v>
      </c>
      <c r="B79" s="105">
        <v>879</v>
      </c>
      <c r="C79" s="35">
        <v>882</v>
      </c>
      <c r="D79" s="47">
        <v>887</v>
      </c>
      <c r="E79" s="47">
        <v>713</v>
      </c>
      <c r="F79" s="47">
        <v>814</v>
      </c>
      <c r="G79" s="129">
        <v>764</v>
      </c>
      <c r="H79" s="47">
        <v>749</v>
      </c>
      <c r="I79" s="24">
        <v>820</v>
      </c>
      <c r="J79" s="47">
        <v>725</v>
      </c>
      <c r="K79" s="47">
        <v>852</v>
      </c>
      <c r="L79" s="47">
        <v>859</v>
      </c>
    </row>
    <row r="80" spans="1:12" ht="15">
      <c r="A80" s="62" t="s">
        <v>141</v>
      </c>
      <c r="B80" s="47">
        <v>26</v>
      </c>
      <c r="C80" s="35">
        <v>23</v>
      </c>
      <c r="D80" s="47">
        <v>50</v>
      </c>
      <c r="E80" s="47">
        <v>23</v>
      </c>
      <c r="F80" s="47">
        <v>42</v>
      </c>
      <c r="G80" s="129">
        <v>32</v>
      </c>
      <c r="H80" s="47">
        <v>33</v>
      </c>
      <c r="I80" s="24">
        <v>42</v>
      </c>
      <c r="J80" s="47">
        <v>36</v>
      </c>
      <c r="K80" s="47">
        <v>42</v>
      </c>
      <c r="L80" s="47">
        <v>47</v>
      </c>
    </row>
    <row r="81" spans="1:12" ht="15">
      <c r="A81" s="62" t="s">
        <v>142</v>
      </c>
      <c r="B81" s="47">
        <v>90</v>
      </c>
      <c r="C81" s="35">
        <v>105</v>
      </c>
      <c r="D81" s="47">
        <v>99</v>
      </c>
      <c r="E81" s="47">
        <v>106</v>
      </c>
      <c r="F81" s="47">
        <v>119</v>
      </c>
      <c r="G81" s="129">
        <v>103</v>
      </c>
      <c r="H81" s="47">
        <v>89</v>
      </c>
      <c r="I81" s="24">
        <v>92</v>
      </c>
      <c r="J81" s="47">
        <v>91</v>
      </c>
      <c r="K81" s="47">
        <v>82</v>
      </c>
      <c r="L81" s="47">
        <v>105</v>
      </c>
    </row>
    <row r="82" spans="1:12" ht="15">
      <c r="A82" s="62" t="s">
        <v>143</v>
      </c>
      <c r="B82" s="47">
        <v>774</v>
      </c>
      <c r="C82" s="35">
        <v>746</v>
      </c>
      <c r="D82" s="47">
        <v>625</v>
      </c>
      <c r="E82" s="47">
        <v>555</v>
      </c>
      <c r="F82" s="47">
        <v>449</v>
      </c>
      <c r="G82" s="129">
        <v>593</v>
      </c>
      <c r="H82" s="47">
        <v>737</v>
      </c>
      <c r="I82" s="24">
        <v>679</v>
      </c>
      <c r="J82" s="47">
        <v>641</v>
      </c>
      <c r="K82" s="47">
        <v>661</v>
      </c>
      <c r="L82" s="47">
        <v>703</v>
      </c>
    </row>
    <row r="83" spans="1:12" ht="15">
      <c r="A83" s="62" t="s">
        <v>144</v>
      </c>
      <c r="B83" s="47">
        <v>693</v>
      </c>
      <c r="C83" s="35">
        <v>767</v>
      </c>
      <c r="D83" s="47">
        <v>778</v>
      </c>
      <c r="E83" s="47">
        <v>704</v>
      </c>
      <c r="F83" s="47">
        <v>704</v>
      </c>
      <c r="G83" s="129">
        <v>628</v>
      </c>
      <c r="H83" s="47">
        <v>684</v>
      </c>
      <c r="I83" s="24">
        <v>663</v>
      </c>
      <c r="J83" s="47">
        <v>637</v>
      </c>
      <c r="K83" s="47">
        <v>621</v>
      </c>
      <c r="L83" s="47">
        <v>686</v>
      </c>
    </row>
    <row r="84" spans="1:12" ht="15">
      <c r="A84" s="62" t="s">
        <v>145</v>
      </c>
      <c r="B84" s="47">
        <v>352</v>
      </c>
      <c r="C84" s="35">
        <v>334</v>
      </c>
      <c r="D84" s="47">
        <v>315</v>
      </c>
      <c r="E84" s="47">
        <v>311</v>
      </c>
      <c r="F84" s="47">
        <v>282</v>
      </c>
      <c r="G84" s="129">
        <v>297</v>
      </c>
      <c r="H84" s="47">
        <v>288</v>
      </c>
      <c r="I84" s="24">
        <v>303</v>
      </c>
      <c r="J84" s="47">
        <v>315</v>
      </c>
      <c r="K84" s="47">
        <v>305</v>
      </c>
      <c r="L84" s="47">
        <v>276</v>
      </c>
    </row>
    <row r="85" spans="1:12" ht="15">
      <c r="A85" s="62" t="s">
        <v>146</v>
      </c>
      <c r="B85" s="47">
        <v>168</v>
      </c>
      <c r="C85" s="35">
        <v>167</v>
      </c>
      <c r="D85" s="47">
        <v>185</v>
      </c>
      <c r="E85" s="47">
        <v>167</v>
      </c>
      <c r="F85" s="47">
        <v>157</v>
      </c>
      <c r="G85" s="129">
        <v>161</v>
      </c>
      <c r="H85" s="47">
        <v>152</v>
      </c>
      <c r="I85" s="24">
        <v>164</v>
      </c>
      <c r="J85" s="47">
        <v>170</v>
      </c>
      <c r="K85" s="47">
        <v>112</v>
      </c>
      <c r="L85" s="47">
        <v>159</v>
      </c>
    </row>
    <row r="86" spans="1:12" ht="15">
      <c r="A86" s="62" t="s">
        <v>147</v>
      </c>
      <c r="B86" s="47">
        <v>29</v>
      </c>
      <c r="C86" s="35">
        <v>31</v>
      </c>
      <c r="D86" s="47">
        <v>37</v>
      </c>
      <c r="E86" s="47">
        <v>27</v>
      </c>
      <c r="F86" s="47">
        <v>31</v>
      </c>
      <c r="G86" s="129">
        <v>29</v>
      </c>
      <c r="H86" s="47">
        <v>41</v>
      </c>
      <c r="I86" s="24">
        <v>27</v>
      </c>
      <c r="J86" s="47">
        <v>23</v>
      </c>
      <c r="K86" s="47">
        <v>29</v>
      </c>
      <c r="L86" s="47">
        <v>25</v>
      </c>
    </row>
    <row r="87" spans="1:12" ht="15">
      <c r="A87" s="62" t="s">
        <v>148</v>
      </c>
      <c r="B87" s="47">
        <v>298</v>
      </c>
      <c r="C87" s="35">
        <v>281</v>
      </c>
      <c r="D87" s="47">
        <v>288</v>
      </c>
      <c r="E87" s="47">
        <v>266</v>
      </c>
      <c r="F87" s="47">
        <v>125</v>
      </c>
      <c r="G87" s="129">
        <v>182</v>
      </c>
      <c r="H87" s="47">
        <v>156</v>
      </c>
      <c r="I87" s="24">
        <v>188</v>
      </c>
      <c r="J87" s="47">
        <v>219</v>
      </c>
      <c r="K87" s="47">
        <v>226</v>
      </c>
      <c r="L87" s="47">
        <v>248</v>
      </c>
    </row>
    <row r="88" spans="1:12" ht="15">
      <c r="A88" s="62" t="s">
        <v>149</v>
      </c>
      <c r="B88" s="47">
        <v>233</v>
      </c>
      <c r="C88" s="35">
        <v>222</v>
      </c>
      <c r="D88" s="47">
        <v>238</v>
      </c>
      <c r="E88" s="47">
        <v>201</v>
      </c>
      <c r="F88" s="47">
        <v>223</v>
      </c>
      <c r="G88" s="129">
        <v>216</v>
      </c>
      <c r="H88" s="47">
        <v>226</v>
      </c>
      <c r="I88" s="24">
        <v>229</v>
      </c>
      <c r="J88" s="47">
        <v>230</v>
      </c>
      <c r="K88" s="47">
        <v>169</v>
      </c>
      <c r="L88" s="47">
        <v>237</v>
      </c>
    </row>
    <row r="89" spans="1:12" ht="15">
      <c r="A89" s="62" t="s">
        <v>150</v>
      </c>
      <c r="B89" s="47">
        <v>363</v>
      </c>
      <c r="C89" s="35">
        <v>358</v>
      </c>
      <c r="D89" s="47">
        <v>382</v>
      </c>
      <c r="E89" s="47">
        <v>348</v>
      </c>
      <c r="F89" s="47">
        <v>309</v>
      </c>
      <c r="G89" s="129">
        <v>343</v>
      </c>
      <c r="H89" s="47">
        <v>318</v>
      </c>
      <c r="I89" s="24">
        <v>331</v>
      </c>
      <c r="J89" s="47">
        <v>307</v>
      </c>
      <c r="K89" s="47">
        <v>284</v>
      </c>
      <c r="L89" s="47">
        <v>279</v>
      </c>
    </row>
    <row r="90" spans="1:12" ht="15">
      <c r="A90" s="62" t="s">
        <v>151</v>
      </c>
      <c r="B90" s="47">
        <v>1660</v>
      </c>
      <c r="C90" s="35">
        <v>1088</v>
      </c>
      <c r="D90" s="47">
        <v>1047</v>
      </c>
      <c r="E90" s="47">
        <v>1011</v>
      </c>
      <c r="F90" s="47">
        <v>997</v>
      </c>
      <c r="G90" s="129">
        <v>998</v>
      </c>
      <c r="H90" s="47">
        <v>1031</v>
      </c>
      <c r="I90" s="24">
        <v>1007</v>
      </c>
      <c r="J90" s="47">
        <v>894</v>
      </c>
      <c r="K90" s="47">
        <v>1029</v>
      </c>
      <c r="L90" s="47">
        <v>1057</v>
      </c>
    </row>
    <row r="91" spans="1:12" ht="15">
      <c r="A91" s="62" t="s">
        <v>152</v>
      </c>
      <c r="B91" s="47">
        <v>6322</v>
      </c>
      <c r="C91" s="35">
        <v>6813</v>
      </c>
      <c r="D91" s="47">
        <v>6849</v>
      </c>
      <c r="E91" s="47">
        <v>5235</v>
      </c>
      <c r="F91" s="47">
        <v>5598</v>
      </c>
      <c r="G91" s="129">
        <v>5778</v>
      </c>
      <c r="H91" s="47">
        <v>5513</v>
      </c>
      <c r="I91" s="24">
        <v>5509</v>
      </c>
      <c r="J91" s="47">
        <v>5185</v>
      </c>
      <c r="K91" s="47">
        <v>4998</v>
      </c>
      <c r="L91" s="47">
        <v>5026</v>
      </c>
    </row>
    <row r="92" spans="1:12" ht="15">
      <c r="A92" s="62" t="s">
        <v>153</v>
      </c>
      <c r="B92" s="47">
        <v>181</v>
      </c>
      <c r="C92" s="35">
        <v>162</v>
      </c>
      <c r="D92" s="47">
        <v>169</v>
      </c>
      <c r="E92" s="47">
        <v>162</v>
      </c>
      <c r="F92" s="47">
        <v>165</v>
      </c>
      <c r="G92" s="129">
        <v>175</v>
      </c>
      <c r="H92" s="47">
        <v>165</v>
      </c>
      <c r="I92" s="24">
        <v>150</v>
      </c>
      <c r="J92" s="47">
        <v>144</v>
      </c>
      <c r="K92" s="47">
        <v>151</v>
      </c>
      <c r="L92" s="47">
        <v>177</v>
      </c>
    </row>
    <row r="93" spans="1:12" ht="15">
      <c r="A93" s="89"/>
      <c r="B93" s="133"/>
      <c r="C93" s="133"/>
      <c r="D93" s="133"/>
      <c r="E93" s="141"/>
      <c r="F93" s="142"/>
      <c r="G93" s="133"/>
      <c r="H93" s="132"/>
      <c r="I93" s="132"/>
      <c r="J93" s="132"/>
      <c r="K93" s="89"/>
      <c r="L93" s="89"/>
    </row>
    <row r="94" ht="15">
      <c r="L94" s="71"/>
    </row>
    <row r="95" spans="1:12" ht="15">
      <c r="A95" s="3" t="s">
        <v>230</v>
      </c>
      <c r="L95" s="71"/>
    </row>
    <row r="96" spans="1:12" ht="15">
      <c r="A96" s="90"/>
      <c r="L96" s="71"/>
    </row>
  </sheetData>
  <sheetProtection/>
  <printOptions horizontalCentered="1"/>
  <pageMargins left="0" right="0" top="0.5" bottom="0.5" header="0.25"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97"/>
  <sheetViews>
    <sheetView zoomScalePageLayoutView="0" workbookViewId="0" topLeftCell="A1">
      <selection activeCell="A1" sqref="A1"/>
    </sheetView>
  </sheetViews>
  <sheetFormatPr defaultColWidth="9.00390625" defaultRowHeight="12.75"/>
  <cols>
    <col min="1" max="1" width="14.625" style="3" customWidth="1"/>
    <col min="2" max="12" width="7.625" style="3" customWidth="1"/>
    <col min="13" max="13" width="9.00390625" style="3" customWidth="1"/>
    <col min="14" max="14" width="10.125" style="3" bestFit="1" customWidth="1"/>
    <col min="15" max="16384" width="9.00390625" style="3" customWidth="1"/>
  </cols>
  <sheetData>
    <row r="1" ht="15.75">
      <c r="A1" s="2"/>
    </row>
    <row r="3" spans="1:11" ht="16.5" customHeight="1">
      <c r="A3" s="138" t="s">
        <v>184</v>
      </c>
      <c r="B3" s="5"/>
      <c r="C3" s="5"/>
      <c r="D3" s="5"/>
      <c r="E3" s="5"/>
      <c r="F3" s="5"/>
      <c r="G3" s="5"/>
      <c r="H3" s="5"/>
      <c r="I3" s="5"/>
      <c r="J3" s="5"/>
      <c r="K3" s="5"/>
    </row>
    <row r="4" spans="1:11" ht="18.75" customHeight="1">
      <c r="A4" s="138" t="s">
        <v>215</v>
      </c>
      <c r="B4" s="5"/>
      <c r="C4" s="5"/>
      <c r="D4" s="5"/>
      <c r="E4" s="5"/>
      <c r="F4" s="5"/>
      <c r="G4" s="5"/>
      <c r="H4" s="5"/>
      <c r="I4" s="5"/>
      <c r="J4" s="5"/>
      <c r="K4" s="5"/>
    </row>
    <row r="6" spans="1:16" ht="16.5" customHeight="1">
      <c r="A6" s="33" t="s">
        <v>179</v>
      </c>
      <c r="B6" s="33">
        <v>2000</v>
      </c>
      <c r="C6" s="34">
        <v>2001</v>
      </c>
      <c r="D6" s="34">
        <v>2002</v>
      </c>
      <c r="E6" s="34">
        <v>2003</v>
      </c>
      <c r="F6" s="34">
        <v>2004</v>
      </c>
      <c r="G6" s="34">
        <v>2005</v>
      </c>
      <c r="H6" s="34">
        <v>2006</v>
      </c>
      <c r="I6" s="34">
        <v>2007</v>
      </c>
      <c r="J6" s="34">
        <v>2008</v>
      </c>
      <c r="K6" s="33">
        <v>2009</v>
      </c>
      <c r="L6" s="33">
        <v>2010</v>
      </c>
      <c r="N6" s="48"/>
      <c r="O6" s="48"/>
      <c r="P6" s="48"/>
    </row>
    <row r="7" spans="1:16" ht="15">
      <c r="A7" s="59"/>
      <c r="B7" s="87"/>
      <c r="C7" s="87"/>
      <c r="D7" s="87"/>
      <c r="E7" s="87"/>
      <c r="F7" s="87"/>
      <c r="G7" s="87"/>
      <c r="H7" s="87"/>
      <c r="I7" s="87"/>
      <c r="J7" s="87"/>
      <c r="K7" s="59"/>
      <c r="L7" s="59"/>
      <c r="N7" s="48"/>
      <c r="O7" s="28"/>
      <c r="P7" s="186"/>
    </row>
    <row r="8" spans="1:16" ht="15">
      <c r="A8" s="62" t="s">
        <v>53</v>
      </c>
      <c r="B8" s="134">
        <v>7.8</v>
      </c>
      <c r="C8" s="134">
        <v>7.8</v>
      </c>
      <c r="D8" s="134">
        <v>7.5</v>
      </c>
      <c r="E8" s="134">
        <v>7.1</v>
      </c>
      <c r="F8" s="134">
        <v>6.9</v>
      </c>
      <c r="G8" s="135">
        <v>6.8</v>
      </c>
      <c r="H8" s="134">
        <v>6.9</v>
      </c>
      <c r="I8" s="134">
        <v>6.9</v>
      </c>
      <c r="J8" s="134">
        <v>6.7</v>
      </c>
      <c r="K8" s="50">
        <v>6.6</v>
      </c>
      <c r="L8" s="50">
        <v>7.1</v>
      </c>
      <c r="N8" s="48"/>
      <c r="O8" s="48"/>
      <c r="P8" s="186"/>
    </row>
    <row r="9" spans="1:16" ht="15">
      <c r="A9" s="59"/>
      <c r="B9" s="140"/>
      <c r="C9" s="140"/>
      <c r="D9" s="134"/>
      <c r="E9" s="49"/>
      <c r="F9" s="49"/>
      <c r="G9" s="135"/>
      <c r="H9" s="87"/>
      <c r="I9" s="134"/>
      <c r="J9" s="134"/>
      <c r="K9" s="50"/>
      <c r="L9" s="50"/>
      <c r="N9" s="48"/>
      <c r="O9" s="40"/>
      <c r="P9" s="186"/>
    </row>
    <row r="10" spans="1:16" ht="15">
      <c r="A10" s="62" t="s">
        <v>71</v>
      </c>
      <c r="B10" s="134">
        <v>8</v>
      </c>
      <c r="C10" s="134">
        <v>10.1</v>
      </c>
      <c r="D10" s="134">
        <v>6.1</v>
      </c>
      <c r="E10" s="134">
        <v>6</v>
      </c>
      <c r="F10" s="134">
        <v>8</v>
      </c>
      <c r="G10" s="135">
        <v>5.5</v>
      </c>
      <c r="H10" s="134">
        <v>9.4</v>
      </c>
      <c r="I10" s="134">
        <v>8.5</v>
      </c>
      <c r="J10" s="134">
        <v>7.8</v>
      </c>
      <c r="K10" s="50">
        <v>9</v>
      </c>
      <c r="L10" s="50">
        <v>6.6</v>
      </c>
      <c r="N10" s="48"/>
      <c r="O10" s="40"/>
      <c r="P10" s="186"/>
    </row>
    <row r="11" spans="1:16" ht="15">
      <c r="A11" s="62" t="s">
        <v>72</v>
      </c>
      <c r="B11" s="134">
        <v>8.7</v>
      </c>
      <c r="C11" s="134">
        <v>6.5</v>
      </c>
      <c r="D11" s="134">
        <v>6.3</v>
      </c>
      <c r="E11" s="134">
        <v>4.5</v>
      </c>
      <c r="F11" s="134">
        <v>7</v>
      </c>
      <c r="G11" s="135">
        <v>8.3</v>
      </c>
      <c r="H11" s="134">
        <v>7.9</v>
      </c>
      <c r="I11" s="134">
        <v>6.5</v>
      </c>
      <c r="J11" s="134">
        <v>5.6</v>
      </c>
      <c r="K11" s="50">
        <v>4.7</v>
      </c>
      <c r="L11" s="50">
        <v>7.1</v>
      </c>
      <c r="N11" s="48"/>
      <c r="O11" s="40"/>
      <c r="P11" s="186"/>
    </row>
    <row r="12" spans="1:16" ht="15">
      <c r="A12" s="62" t="s">
        <v>73</v>
      </c>
      <c r="B12" s="134">
        <v>7.4</v>
      </c>
      <c r="C12" s="134">
        <v>7.1</v>
      </c>
      <c r="D12" s="134">
        <v>6.9</v>
      </c>
      <c r="E12" s="134">
        <v>8.2</v>
      </c>
      <c r="F12" s="134">
        <v>7.1</v>
      </c>
      <c r="G12" s="135">
        <v>7.1</v>
      </c>
      <c r="H12" s="134">
        <v>8.1</v>
      </c>
      <c r="I12" s="134">
        <v>6.8</v>
      </c>
      <c r="J12" s="134">
        <v>6.8</v>
      </c>
      <c r="K12" s="50">
        <v>6.4</v>
      </c>
      <c r="L12" s="50">
        <v>6.2</v>
      </c>
      <c r="N12" s="48"/>
      <c r="O12" s="40"/>
      <c r="P12" s="186"/>
    </row>
    <row r="13" spans="1:16" ht="15">
      <c r="A13" s="62" t="s">
        <v>74</v>
      </c>
      <c r="B13" s="134">
        <v>7.2</v>
      </c>
      <c r="C13" s="134">
        <v>6.8</v>
      </c>
      <c r="D13" s="134">
        <v>8</v>
      </c>
      <c r="E13" s="134">
        <v>9.5</v>
      </c>
      <c r="F13" s="134">
        <v>8.4</v>
      </c>
      <c r="G13" s="135">
        <v>8.1</v>
      </c>
      <c r="H13" s="134">
        <v>8.4</v>
      </c>
      <c r="I13" s="134">
        <v>8.2</v>
      </c>
      <c r="J13" s="134">
        <v>7.2</v>
      </c>
      <c r="K13" s="50">
        <v>8.6</v>
      </c>
      <c r="L13" s="50">
        <v>7.4</v>
      </c>
      <c r="N13" s="48"/>
      <c r="O13" s="40"/>
      <c r="P13" s="186"/>
    </row>
    <row r="14" spans="1:16" ht="15">
      <c r="A14" s="62" t="s">
        <v>75</v>
      </c>
      <c r="B14" s="134">
        <v>9.2</v>
      </c>
      <c r="C14" s="134">
        <v>9</v>
      </c>
      <c r="D14" s="134">
        <v>8.8</v>
      </c>
      <c r="E14" s="134">
        <v>8.9</v>
      </c>
      <c r="F14" s="134">
        <v>9</v>
      </c>
      <c r="G14" s="135">
        <v>9.1</v>
      </c>
      <c r="H14" s="134">
        <v>8.8</v>
      </c>
      <c r="I14" s="134">
        <v>8.1</v>
      </c>
      <c r="J14" s="134">
        <v>6.3</v>
      </c>
      <c r="K14" s="50">
        <v>8.4</v>
      </c>
      <c r="L14" s="50">
        <v>7.1</v>
      </c>
      <c r="N14" s="48"/>
      <c r="O14" s="40"/>
      <c r="P14" s="186"/>
    </row>
    <row r="15" spans="1:16" ht="15">
      <c r="A15" s="62" t="s">
        <v>76</v>
      </c>
      <c r="B15" s="134">
        <v>6.2</v>
      </c>
      <c r="C15" s="134">
        <v>26.4</v>
      </c>
      <c r="D15" s="134">
        <v>7.2</v>
      </c>
      <c r="E15" s="134">
        <v>5.4</v>
      </c>
      <c r="F15" s="134">
        <v>5.8</v>
      </c>
      <c r="G15" s="135">
        <v>5.7</v>
      </c>
      <c r="H15" s="134">
        <v>5.8</v>
      </c>
      <c r="I15" s="134">
        <v>4.8</v>
      </c>
      <c r="J15" s="134">
        <v>5.1</v>
      </c>
      <c r="K15" s="50">
        <v>6.1</v>
      </c>
      <c r="L15" s="50">
        <v>7.7</v>
      </c>
      <c r="N15" s="48"/>
      <c r="O15" s="40"/>
      <c r="P15" s="186"/>
    </row>
    <row r="16" spans="1:16" ht="15">
      <c r="A16" s="62" t="s">
        <v>77</v>
      </c>
      <c r="B16" s="134">
        <v>7.1</v>
      </c>
      <c r="C16" s="134">
        <v>6.4</v>
      </c>
      <c r="D16" s="134">
        <v>5.8</v>
      </c>
      <c r="E16" s="134">
        <v>3</v>
      </c>
      <c r="F16" s="134">
        <v>5</v>
      </c>
      <c r="G16" s="135">
        <v>3.7</v>
      </c>
      <c r="H16" s="134">
        <v>3.4</v>
      </c>
      <c r="I16" s="134">
        <v>4.2</v>
      </c>
      <c r="J16" s="134">
        <v>6.6</v>
      </c>
      <c r="K16" s="50">
        <v>5.3</v>
      </c>
      <c r="L16" s="50">
        <v>4.3</v>
      </c>
      <c r="N16" s="48"/>
      <c r="O16" s="40"/>
      <c r="P16" s="186"/>
    </row>
    <row r="17" spans="1:16" ht="15">
      <c r="A17" s="62" t="s">
        <v>78</v>
      </c>
      <c r="B17" s="134">
        <v>10.5</v>
      </c>
      <c r="C17" s="134">
        <v>8.6</v>
      </c>
      <c r="D17" s="134">
        <v>8.5</v>
      </c>
      <c r="E17" s="134">
        <v>10.6</v>
      </c>
      <c r="F17" s="134">
        <v>8.4</v>
      </c>
      <c r="G17" s="135">
        <v>8</v>
      </c>
      <c r="H17" s="134">
        <v>8.8</v>
      </c>
      <c r="I17" s="134">
        <v>8.3</v>
      </c>
      <c r="J17" s="134">
        <v>8.1</v>
      </c>
      <c r="K17" s="50">
        <v>8.6</v>
      </c>
      <c r="L17" s="50">
        <v>8.2</v>
      </c>
      <c r="N17" s="48"/>
      <c r="O17" s="40"/>
      <c r="P17" s="186"/>
    </row>
    <row r="18" spans="1:16" ht="15">
      <c r="A18" s="62" t="s">
        <v>79</v>
      </c>
      <c r="B18" s="134">
        <v>9.5</v>
      </c>
      <c r="C18" s="134">
        <v>7.3</v>
      </c>
      <c r="D18" s="134">
        <v>6.7</v>
      </c>
      <c r="E18" s="134">
        <v>7.5</v>
      </c>
      <c r="F18" s="134">
        <v>7.2</v>
      </c>
      <c r="G18" s="135">
        <v>8.1</v>
      </c>
      <c r="H18" s="134">
        <v>7.6</v>
      </c>
      <c r="I18" s="134">
        <v>7.5</v>
      </c>
      <c r="J18" s="134">
        <v>8.1</v>
      </c>
      <c r="K18" s="50">
        <v>7.8</v>
      </c>
      <c r="L18" s="50">
        <v>7.3</v>
      </c>
      <c r="N18" s="48"/>
      <c r="O18" s="40"/>
      <c r="P18" s="186"/>
    </row>
    <row r="19" spans="1:16" ht="15">
      <c r="A19" s="62" t="s">
        <v>80</v>
      </c>
      <c r="B19" s="134">
        <v>7.6</v>
      </c>
      <c r="C19" s="134">
        <v>6.9</v>
      </c>
      <c r="D19" s="134">
        <v>10.2</v>
      </c>
      <c r="E19" s="134">
        <v>7.7</v>
      </c>
      <c r="F19" s="134">
        <v>10.1</v>
      </c>
      <c r="G19" s="135">
        <v>8.3</v>
      </c>
      <c r="H19" s="134">
        <v>8.4</v>
      </c>
      <c r="I19" s="134">
        <v>7.2</v>
      </c>
      <c r="J19" s="134">
        <v>8.1</v>
      </c>
      <c r="K19" s="50">
        <v>7.3</v>
      </c>
      <c r="L19" s="50">
        <v>8.9</v>
      </c>
      <c r="N19" s="48"/>
      <c r="O19" s="40"/>
      <c r="P19" s="186"/>
    </row>
    <row r="20" spans="1:16" ht="15">
      <c r="A20" s="62" t="s">
        <v>81</v>
      </c>
      <c r="B20" s="134">
        <v>7.4</v>
      </c>
      <c r="C20" s="134">
        <v>8.4</v>
      </c>
      <c r="D20" s="134">
        <v>7.8</v>
      </c>
      <c r="E20" s="134">
        <v>7.6</v>
      </c>
      <c r="F20" s="134">
        <v>6.4</v>
      </c>
      <c r="G20" s="135">
        <v>7.2</v>
      </c>
      <c r="H20" s="134">
        <v>7.7</v>
      </c>
      <c r="I20" s="134">
        <v>7</v>
      </c>
      <c r="J20" s="134">
        <v>7</v>
      </c>
      <c r="K20" s="50">
        <v>7.3</v>
      </c>
      <c r="L20" s="50">
        <v>8</v>
      </c>
      <c r="N20" s="48"/>
      <c r="O20" s="40"/>
      <c r="P20" s="186"/>
    </row>
    <row r="21" spans="1:16" ht="15">
      <c r="A21" s="62" t="s">
        <v>82</v>
      </c>
      <c r="B21" s="134">
        <v>9</v>
      </c>
      <c r="C21" s="134">
        <v>9.7</v>
      </c>
      <c r="D21" s="134">
        <v>9.9</v>
      </c>
      <c r="E21" s="134">
        <v>8.2</v>
      </c>
      <c r="F21" s="134">
        <v>9</v>
      </c>
      <c r="G21" s="135">
        <v>8.3</v>
      </c>
      <c r="H21" s="134">
        <v>8.9</v>
      </c>
      <c r="I21" s="134">
        <v>8.1</v>
      </c>
      <c r="J21" s="134">
        <v>7</v>
      </c>
      <c r="K21" s="50">
        <v>7.7</v>
      </c>
      <c r="L21" s="50">
        <v>8.5</v>
      </c>
      <c r="N21" s="48"/>
      <c r="O21" s="40"/>
      <c r="P21" s="186"/>
    </row>
    <row r="22" spans="1:16" ht="15">
      <c r="A22" s="62" t="s">
        <v>83</v>
      </c>
      <c r="B22" s="134">
        <v>10.2</v>
      </c>
      <c r="C22" s="134">
        <v>9.2</v>
      </c>
      <c r="D22" s="134">
        <v>9</v>
      </c>
      <c r="E22" s="134">
        <v>9.3</v>
      </c>
      <c r="F22" s="134">
        <v>9.1</v>
      </c>
      <c r="G22" s="135">
        <v>8.9</v>
      </c>
      <c r="H22" s="134">
        <v>9.2</v>
      </c>
      <c r="I22" s="134">
        <v>8.9</v>
      </c>
      <c r="J22" s="134">
        <v>8.2</v>
      </c>
      <c r="K22" s="50">
        <v>7.9</v>
      </c>
      <c r="L22" s="50">
        <v>8.3</v>
      </c>
      <c r="N22" s="48"/>
      <c r="O22" s="40"/>
      <c r="P22" s="186"/>
    </row>
    <row r="23" spans="1:16" ht="15">
      <c r="A23" s="62" t="s">
        <v>84</v>
      </c>
      <c r="B23" s="134">
        <v>9.3</v>
      </c>
      <c r="C23" s="134">
        <v>8.6</v>
      </c>
      <c r="D23" s="134">
        <v>8.5</v>
      </c>
      <c r="E23" s="134">
        <v>8.4</v>
      </c>
      <c r="F23" s="134">
        <v>7.7</v>
      </c>
      <c r="G23" s="135">
        <v>7.5</v>
      </c>
      <c r="H23" s="134">
        <v>8.6</v>
      </c>
      <c r="I23" s="134">
        <v>8.5</v>
      </c>
      <c r="J23" s="134">
        <v>7.8</v>
      </c>
      <c r="K23" s="50">
        <v>8.6</v>
      </c>
      <c r="L23" s="50">
        <v>9.3</v>
      </c>
      <c r="N23" s="48"/>
      <c r="O23" s="40"/>
      <c r="P23" s="186"/>
    </row>
    <row r="24" spans="1:16" ht="15">
      <c r="A24" s="62" t="s">
        <v>85</v>
      </c>
      <c r="B24" s="134">
        <v>9.6</v>
      </c>
      <c r="C24" s="134">
        <v>10.2</v>
      </c>
      <c r="D24" s="134">
        <v>9.1</v>
      </c>
      <c r="E24" s="134">
        <v>9.9</v>
      </c>
      <c r="F24" s="134">
        <v>10.3</v>
      </c>
      <c r="G24" s="135">
        <v>8.5</v>
      </c>
      <c r="H24" s="134">
        <v>9.2</v>
      </c>
      <c r="I24" s="134">
        <v>8.3</v>
      </c>
      <c r="J24" s="134">
        <v>7.5</v>
      </c>
      <c r="K24" s="50">
        <v>8.1</v>
      </c>
      <c r="L24" s="50">
        <v>10.3</v>
      </c>
      <c r="N24" s="48"/>
      <c r="O24" s="40"/>
      <c r="P24" s="186"/>
    </row>
    <row r="25" spans="1:16" ht="15">
      <c r="A25" s="62" t="s">
        <v>86</v>
      </c>
      <c r="B25" s="134">
        <v>7.8</v>
      </c>
      <c r="C25" s="134">
        <v>9.2</v>
      </c>
      <c r="D25" s="134">
        <v>8.1</v>
      </c>
      <c r="E25" s="134">
        <v>8.8</v>
      </c>
      <c r="F25" s="134">
        <v>7.6</v>
      </c>
      <c r="G25" s="135">
        <v>6.8</v>
      </c>
      <c r="H25" s="134">
        <v>7.1</v>
      </c>
      <c r="I25" s="134">
        <v>7.8</v>
      </c>
      <c r="J25" s="134">
        <v>8.1</v>
      </c>
      <c r="K25" s="50">
        <v>7.8</v>
      </c>
      <c r="L25" s="50">
        <v>7.9</v>
      </c>
      <c r="N25" s="48"/>
      <c r="O25" s="40"/>
      <c r="P25" s="186"/>
    </row>
    <row r="26" spans="1:16" ht="15">
      <c r="A26" s="62" t="s">
        <v>87</v>
      </c>
      <c r="B26" s="134">
        <v>5.7</v>
      </c>
      <c r="C26" s="134">
        <v>6.2</v>
      </c>
      <c r="D26" s="134">
        <v>6.5</v>
      </c>
      <c r="E26" s="134">
        <v>7.7</v>
      </c>
      <c r="F26" s="134">
        <v>6.4</v>
      </c>
      <c r="G26" s="135">
        <v>5.5</v>
      </c>
      <c r="H26" s="134">
        <v>6.4</v>
      </c>
      <c r="I26" s="134">
        <v>6.8</v>
      </c>
      <c r="J26" s="134">
        <v>5.4</v>
      </c>
      <c r="K26" s="50">
        <v>5.5</v>
      </c>
      <c r="L26" s="50">
        <v>6.8</v>
      </c>
      <c r="N26" s="48"/>
      <c r="O26" s="40"/>
      <c r="P26" s="186"/>
    </row>
    <row r="27" spans="1:16" ht="15">
      <c r="A27" s="62" t="s">
        <v>88</v>
      </c>
      <c r="B27" s="134">
        <v>9.6</v>
      </c>
      <c r="C27" s="134">
        <v>10.7</v>
      </c>
      <c r="D27" s="134">
        <v>8.8</v>
      </c>
      <c r="E27" s="134">
        <v>10</v>
      </c>
      <c r="F27" s="134">
        <v>7.9</v>
      </c>
      <c r="G27" s="135">
        <v>8.4</v>
      </c>
      <c r="H27" s="134">
        <v>10.2</v>
      </c>
      <c r="I27" s="134">
        <v>9.6</v>
      </c>
      <c r="J27" s="134">
        <v>9.4</v>
      </c>
      <c r="K27" s="50">
        <v>8.6</v>
      </c>
      <c r="L27" s="50">
        <v>8.4</v>
      </c>
      <c r="N27" s="48"/>
      <c r="O27" s="40"/>
      <c r="P27" s="186"/>
    </row>
    <row r="28" spans="1:16" ht="15">
      <c r="A28" s="62" t="s">
        <v>89</v>
      </c>
      <c r="B28" s="134">
        <v>7.8</v>
      </c>
      <c r="C28" s="134">
        <v>7.9</v>
      </c>
      <c r="D28" s="134">
        <v>11.5</v>
      </c>
      <c r="E28" s="134">
        <v>8.6</v>
      </c>
      <c r="F28" s="134">
        <v>6.9</v>
      </c>
      <c r="G28" s="135">
        <v>7.3</v>
      </c>
      <c r="H28" s="134">
        <v>6.8</v>
      </c>
      <c r="I28" s="134">
        <v>6.1</v>
      </c>
      <c r="J28" s="134">
        <v>6.9</v>
      </c>
      <c r="K28" s="50">
        <v>6.9</v>
      </c>
      <c r="L28" s="50">
        <v>6.8</v>
      </c>
      <c r="N28" s="48"/>
      <c r="O28" s="40"/>
      <c r="P28" s="186"/>
    </row>
    <row r="29" spans="1:16" ht="15">
      <c r="A29" s="62" t="s">
        <v>90</v>
      </c>
      <c r="B29" s="134">
        <v>8.1</v>
      </c>
      <c r="C29" s="134">
        <v>8.3</v>
      </c>
      <c r="D29" s="134">
        <v>7.6</v>
      </c>
      <c r="E29" s="134">
        <v>7</v>
      </c>
      <c r="F29" s="134">
        <v>9</v>
      </c>
      <c r="G29" s="135">
        <v>6.9</v>
      </c>
      <c r="H29" s="134">
        <v>8.3</v>
      </c>
      <c r="I29" s="134">
        <v>8.4</v>
      </c>
      <c r="J29" s="134">
        <v>12.1</v>
      </c>
      <c r="K29" s="50">
        <v>9.6</v>
      </c>
      <c r="L29" s="50">
        <v>10.7</v>
      </c>
      <c r="N29" s="48"/>
      <c r="O29" s="40"/>
      <c r="P29" s="186"/>
    </row>
    <row r="30" spans="1:16" ht="15">
      <c r="A30" s="62" t="s">
        <v>91</v>
      </c>
      <c r="B30" s="134">
        <v>8.8</v>
      </c>
      <c r="C30" s="134">
        <v>8</v>
      </c>
      <c r="D30" s="134">
        <v>7.2</v>
      </c>
      <c r="E30" s="134">
        <v>7.8</v>
      </c>
      <c r="F30" s="134">
        <v>6.2</v>
      </c>
      <c r="G30" s="135">
        <v>6.8</v>
      </c>
      <c r="H30" s="134">
        <v>6.4</v>
      </c>
      <c r="I30" s="134">
        <v>8.5</v>
      </c>
      <c r="J30" s="134">
        <v>7.3</v>
      </c>
      <c r="K30" s="50">
        <v>6.1</v>
      </c>
      <c r="L30" s="50">
        <v>7.1</v>
      </c>
      <c r="N30" s="48"/>
      <c r="O30" s="40"/>
      <c r="P30" s="186"/>
    </row>
    <row r="31" spans="1:16" ht="15">
      <c r="A31" s="62" t="s">
        <v>92</v>
      </c>
      <c r="B31" s="134">
        <v>9.7</v>
      </c>
      <c r="C31" s="134">
        <v>8.9</v>
      </c>
      <c r="D31" s="134">
        <v>8.6</v>
      </c>
      <c r="E31" s="134">
        <v>9.7</v>
      </c>
      <c r="F31" s="134">
        <v>8.7</v>
      </c>
      <c r="G31" s="135">
        <v>8.5</v>
      </c>
      <c r="H31" s="134">
        <v>9.1</v>
      </c>
      <c r="I31" s="134">
        <v>8.3</v>
      </c>
      <c r="J31" s="134">
        <v>8.4</v>
      </c>
      <c r="K31" s="50">
        <v>7.7</v>
      </c>
      <c r="L31" s="50">
        <v>9.6</v>
      </c>
      <c r="N31" s="48"/>
      <c r="O31" s="40"/>
      <c r="P31" s="186"/>
    </row>
    <row r="32" spans="1:16" ht="15">
      <c r="A32" s="62" t="s">
        <v>93</v>
      </c>
      <c r="B32" s="134">
        <v>9.7</v>
      </c>
      <c r="C32" s="134">
        <v>10.6</v>
      </c>
      <c r="D32" s="134">
        <v>9.6</v>
      </c>
      <c r="E32" s="134">
        <v>8.8</v>
      </c>
      <c r="F32" s="134">
        <v>8.5</v>
      </c>
      <c r="G32" s="135">
        <v>11.3</v>
      </c>
      <c r="H32" s="134">
        <v>8</v>
      </c>
      <c r="I32" s="134">
        <v>8.3</v>
      </c>
      <c r="J32" s="134">
        <v>8.4</v>
      </c>
      <c r="K32" s="50">
        <v>7.6</v>
      </c>
      <c r="L32" s="50">
        <v>8.7</v>
      </c>
      <c r="N32" s="48"/>
      <c r="O32" s="40"/>
      <c r="P32" s="186"/>
    </row>
    <row r="33" spans="1:16" ht="15">
      <c r="A33" s="62" t="s">
        <v>94</v>
      </c>
      <c r="B33" s="134">
        <v>10.7</v>
      </c>
      <c r="C33" s="134">
        <v>10.5</v>
      </c>
      <c r="D33" s="134">
        <v>9.2</v>
      </c>
      <c r="E33" s="134">
        <v>9.6</v>
      </c>
      <c r="F33" s="134">
        <v>9.3</v>
      </c>
      <c r="G33" s="135">
        <v>8.2</v>
      </c>
      <c r="H33" s="134">
        <v>8.9</v>
      </c>
      <c r="I33" s="134">
        <v>8.9</v>
      </c>
      <c r="J33" s="134">
        <v>8.5</v>
      </c>
      <c r="K33" s="50">
        <v>8.4</v>
      </c>
      <c r="L33" s="50">
        <v>9.2</v>
      </c>
      <c r="N33" s="48"/>
      <c r="O33" s="40"/>
      <c r="P33" s="186"/>
    </row>
    <row r="34" spans="1:16" ht="15">
      <c r="A34" s="62" t="s">
        <v>95</v>
      </c>
      <c r="B34" s="134">
        <v>8.5</v>
      </c>
      <c r="C34" s="134">
        <v>8.2</v>
      </c>
      <c r="D34" s="134">
        <v>8.1</v>
      </c>
      <c r="E34" s="134">
        <v>8.7</v>
      </c>
      <c r="F34" s="134">
        <v>7.7</v>
      </c>
      <c r="G34" s="135">
        <v>7.4</v>
      </c>
      <c r="H34" s="134">
        <v>7.6</v>
      </c>
      <c r="I34" s="134">
        <v>7.5</v>
      </c>
      <c r="J34" s="134">
        <v>7.4</v>
      </c>
      <c r="K34" s="50">
        <v>7.3</v>
      </c>
      <c r="L34" s="50">
        <v>8</v>
      </c>
      <c r="N34" s="48"/>
      <c r="O34" s="40"/>
      <c r="P34" s="186"/>
    </row>
    <row r="35" spans="1:16" ht="15">
      <c r="A35" s="62" t="s">
        <v>96</v>
      </c>
      <c r="B35" s="134">
        <v>8.4</v>
      </c>
      <c r="C35" s="134">
        <v>8.6</v>
      </c>
      <c r="D35" s="134">
        <v>8.5</v>
      </c>
      <c r="E35" s="134">
        <v>7.6</v>
      </c>
      <c r="F35" s="134">
        <v>8.2</v>
      </c>
      <c r="G35" s="135">
        <v>8.5</v>
      </c>
      <c r="H35" s="134">
        <v>7.8</v>
      </c>
      <c r="I35" s="134">
        <v>9.3</v>
      </c>
      <c r="J35" s="134">
        <v>7.4</v>
      </c>
      <c r="K35" s="50">
        <v>6.1</v>
      </c>
      <c r="L35" s="50">
        <v>9.6</v>
      </c>
      <c r="N35" s="48"/>
      <c r="O35" s="40"/>
      <c r="P35" s="186"/>
    </row>
    <row r="36" spans="1:16" ht="15">
      <c r="A36" s="62" t="s">
        <v>97</v>
      </c>
      <c r="B36" s="134">
        <v>6.7</v>
      </c>
      <c r="C36" s="134">
        <v>8.1</v>
      </c>
      <c r="D36" s="134">
        <v>6.8</v>
      </c>
      <c r="E36" s="134">
        <v>8.1</v>
      </c>
      <c r="F36" s="134">
        <v>6.8</v>
      </c>
      <c r="G36" s="135">
        <v>7.2</v>
      </c>
      <c r="H36" s="134">
        <v>6.7</v>
      </c>
      <c r="I36" s="134">
        <v>5.2</v>
      </c>
      <c r="J36" s="134">
        <v>7.2</v>
      </c>
      <c r="K36" s="50">
        <v>7</v>
      </c>
      <c r="L36" s="50">
        <v>6.6</v>
      </c>
      <c r="N36" s="48"/>
      <c r="O36" s="40"/>
      <c r="P36" s="186"/>
    </row>
    <row r="37" spans="1:16" ht="15">
      <c r="A37" s="62" t="s">
        <v>98</v>
      </c>
      <c r="B37" s="134">
        <v>10</v>
      </c>
      <c r="C37" s="134">
        <v>9.6</v>
      </c>
      <c r="D37" s="134">
        <v>10.2</v>
      </c>
      <c r="E37" s="134">
        <v>9.5</v>
      </c>
      <c r="F37" s="134">
        <v>9.6</v>
      </c>
      <c r="G37" s="135">
        <v>9.1</v>
      </c>
      <c r="H37" s="134">
        <v>8.8</v>
      </c>
      <c r="I37" s="134">
        <v>9.1</v>
      </c>
      <c r="J37" s="134">
        <v>9.6</v>
      </c>
      <c r="K37" s="50">
        <v>9.4</v>
      </c>
      <c r="L37" s="50">
        <v>8.7</v>
      </c>
      <c r="N37" s="48"/>
      <c r="O37" s="40"/>
      <c r="P37" s="186"/>
    </row>
    <row r="38" spans="1:16" ht="15">
      <c r="A38" s="62" t="s">
        <v>99</v>
      </c>
      <c r="B38" s="134">
        <v>7.6</v>
      </c>
      <c r="C38" s="134">
        <v>6.4</v>
      </c>
      <c r="D38" s="134">
        <v>5.9</v>
      </c>
      <c r="E38" s="134">
        <v>6.3</v>
      </c>
      <c r="F38" s="134">
        <v>5.1</v>
      </c>
      <c r="G38" s="135">
        <v>5.4</v>
      </c>
      <c r="H38" s="134">
        <v>5.4</v>
      </c>
      <c r="I38" s="134">
        <v>4.7</v>
      </c>
      <c r="J38" s="134">
        <v>5.7</v>
      </c>
      <c r="K38" s="50">
        <v>4.1</v>
      </c>
      <c r="L38" s="50">
        <v>4</v>
      </c>
      <c r="N38" s="48"/>
      <c r="O38" s="40"/>
      <c r="P38" s="186"/>
    </row>
    <row r="39" spans="1:16" ht="15">
      <c r="A39" s="62" t="s">
        <v>100</v>
      </c>
      <c r="B39" s="134">
        <v>11.8</v>
      </c>
      <c r="C39" s="134">
        <v>10.7</v>
      </c>
      <c r="D39" s="134">
        <v>10.6</v>
      </c>
      <c r="E39" s="134">
        <v>10</v>
      </c>
      <c r="F39" s="134">
        <v>10.3</v>
      </c>
      <c r="G39" s="135">
        <v>10.5</v>
      </c>
      <c r="H39" s="134">
        <v>9.9</v>
      </c>
      <c r="I39" s="134">
        <v>9.1</v>
      </c>
      <c r="J39" s="134">
        <v>8.2</v>
      </c>
      <c r="K39" s="50">
        <v>10.1</v>
      </c>
      <c r="L39" s="50">
        <v>9.9</v>
      </c>
      <c r="N39" s="48"/>
      <c r="O39" s="40"/>
      <c r="P39" s="186"/>
    </row>
    <row r="40" spans="1:16" ht="15">
      <c r="A40" s="62" t="s">
        <v>101</v>
      </c>
      <c r="B40" s="134">
        <v>5.9</v>
      </c>
      <c r="C40" s="134">
        <v>4.9</v>
      </c>
      <c r="D40" s="134">
        <v>4.6</v>
      </c>
      <c r="E40" s="134">
        <v>5.3</v>
      </c>
      <c r="F40" s="134">
        <v>4.7</v>
      </c>
      <c r="G40" s="135">
        <v>5.4</v>
      </c>
      <c r="H40" s="134">
        <v>4.5</v>
      </c>
      <c r="I40" s="134">
        <v>5.1</v>
      </c>
      <c r="J40" s="134">
        <v>4.9</v>
      </c>
      <c r="K40" s="50">
        <v>4.2</v>
      </c>
      <c r="L40" s="50">
        <v>5</v>
      </c>
      <c r="N40" s="48"/>
      <c r="O40" s="40"/>
      <c r="P40" s="186"/>
    </row>
    <row r="41" spans="1:16" ht="15">
      <c r="A41" s="62" t="s">
        <v>102</v>
      </c>
      <c r="B41" s="134">
        <v>6.2</v>
      </c>
      <c r="C41" s="134">
        <v>12.4</v>
      </c>
      <c r="D41" s="134">
        <v>6</v>
      </c>
      <c r="E41" s="134">
        <v>6.7</v>
      </c>
      <c r="F41" s="134">
        <v>5.7</v>
      </c>
      <c r="G41" s="135">
        <v>6.7</v>
      </c>
      <c r="H41" s="134">
        <v>7.3</v>
      </c>
      <c r="I41" s="134">
        <v>7.3</v>
      </c>
      <c r="J41" s="134">
        <v>7</v>
      </c>
      <c r="K41" s="50">
        <v>6.3</v>
      </c>
      <c r="L41" s="50">
        <v>5.7</v>
      </c>
      <c r="N41" s="48"/>
      <c r="O41" s="40"/>
      <c r="P41" s="186"/>
    </row>
    <row r="42" spans="1:16" ht="15">
      <c r="A42" s="62" t="s">
        <v>103</v>
      </c>
      <c r="B42" s="134">
        <v>7.9</v>
      </c>
      <c r="C42" s="134">
        <v>7.9</v>
      </c>
      <c r="D42" s="134">
        <v>7.8</v>
      </c>
      <c r="E42" s="134">
        <v>7.2</v>
      </c>
      <c r="F42" s="134">
        <v>6.9</v>
      </c>
      <c r="G42" s="135">
        <v>7.2</v>
      </c>
      <c r="H42" s="134">
        <v>6.8</v>
      </c>
      <c r="I42" s="134">
        <v>7.1</v>
      </c>
      <c r="J42" s="134">
        <v>7.1</v>
      </c>
      <c r="K42" s="50">
        <v>7</v>
      </c>
      <c r="L42" s="50">
        <v>6.9</v>
      </c>
      <c r="N42" s="48"/>
      <c r="O42" s="40"/>
      <c r="P42" s="186"/>
    </row>
    <row r="43" spans="1:16" ht="15">
      <c r="A43" s="62" t="s">
        <v>104</v>
      </c>
      <c r="B43" s="134">
        <v>8.3</v>
      </c>
      <c r="C43" s="134">
        <v>7</v>
      </c>
      <c r="D43" s="134">
        <v>8.9</v>
      </c>
      <c r="E43" s="134">
        <v>7.4</v>
      </c>
      <c r="F43" s="134">
        <v>6.9</v>
      </c>
      <c r="G43" s="135">
        <v>6.2</v>
      </c>
      <c r="H43" s="134">
        <v>6.7</v>
      </c>
      <c r="I43" s="134">
        <v>4</v>
      </c>
      <c r="J43" s="134">
        <v>5.3</v>
      </c>
      <c r="K43" s="50">
        <v>4.9</v>
      </c>
      <c r="L43" s="50">
        <v>5.3</v>
      </c>
      <c r="N43" s="48"/>
      <c r="O43" s="40"/>
      <c r="P43" s="186"/>
    </row>
    <row r="44" spans="1:16" ht="15">
      <c r="A44" s="62" t="s">
        <v>105</v>
      </c>
      <c r="B44" s="134">
        <v>9.6</v>
      </c>
      <c r="C44" s="134">
        <v>8.2</v>
      </c>
      <c r="D44" s="134">
        <v>7.9</v>
      </c>
      <c r="E44" s="134">
        <v>8</v>
      </c>
      <c r="F44" s="134">
        <v>9</v>
      </c>
      <c r="G44" s="135">
        <v>7.2</v>
      </c>
      <c r="H44" s="134">
        <v>9</v>
      </c>
      <c r="I44" s="134">
        <v>7.1</v>
      </c>
      <c r="J44" s="134">
        <v>6.3</v>
      </c>
      <c r="K44" s="50">
        <v>8.4</v>
      </c>
      <c r="L44" s="50">
        <v>7</v>
      </c>
      <c r="N44" s="48"/>
      <c r="O44" s="40"/>
      <c r="P44" s="186"/>
    </row>
    <row r="45" spans="1:16" ht="15">
      <c r="A45" s="62" t="s">
        <v>106</v>
      </c>
      <c r="B45" s="134">
        <v>6.9</v>
      </c>
      <c r="C45" s="134">
        <v>5.4</v>
      </c>
      <c r="D45" s="134">
        <v>9.3</v>
      </c>
      <c r="E45" s="134">
        <v>5.6</v>
      </c>
      <c r="F45" s="134">
        <v>7.8</v>
      </c>
      <c r="G45" s="135">
        <v>8.3</v>
      </c>
      <c r="H45" s="134">
        <v>7.4</v>
      </c>
      <c r="I45" s="134">
        <v>7.4</v>
      </c>
      <c r="J45" s="134">
        <v>10</v>
      </c>
      <c r="K45" s="50">
        <v>6.4</v>
      </c>
      <c r="L45" s="50">
        <v>8.3</v>
      </c>
      <c r="N45" s="48"/>
      <c r="O45" s="40"/>
      <c r="P45" s="186"/>
    </row>
    <row r="46" spans="1:16" ht="15">
      <c r="A46" s="62" t="s">
        <v>107</v>
      </c>
      <c r="B46" s="134">
        <v>7.3</v>
      </c>
      <c r="C46" s="134">
        <v>5.8</v>
      </c>
      <c r="D46" s="134">
        <v>6.8</v>
      </c>
      <c r="E46" s="134">
        <v>5.9</v>
      </c>
      <c r="F46" s="134">
        <v>5.7</v>
      </c>
      <c r="G46" s="135">
        <v>5.9</v>
      </c>
      <c r="H46" s="134">
        <v>7</v>
      </c>
      <c r="I46" s="134">
        <v>5.8</v>
      </c>
      <c r="J46" s="134">
        <v>5.8</v>
      </c>
      <c r="K46" s="50">
        <v>6.1</v>
      </c>
      <c r="L46" s="50">
        <v>4.9</v>
      </c>
      <c r="N46" s="48"/>
      <c r="O46" s="40"/>
      <c r="P46" s="186"/>
    </row>
    <row r="47" spans="1:16" ht="15">
      <c r="A47" s="62" t="s">
        <v>108</v>
      </c>
      <c r="B47" s="134">
        <v>10.8</v>
      </c>
      <c r="C47" s="134">
        <v>10.1</v>
      </c>
      <c r="D47" s="134">
        <v>9.3</v>
      </c>
      <c r="E47" s="134">
        <v>9.1</v>
      </c>
      <c r="F47" s="134">
        <v>8.7</v>
      </c>
      <c r="G47" s="135">
        <v>9.2</v>
      </c>
      <c r="H47" s="134">
        <v>8.3</v>
      </c>
      <c r="I47" s="134">
        <v>8.3</v>
      </c>
      <c r="J47" s="134">
        <v>9</v>
      </c>
      <c r="K47" s="50">
        <v>8.5</v>
      </c>
      <c r="L47" s="50">
        <v>9</v>
      </c>
      <c r="N47" s="48"/>
      <c r="O47" s="40"/>
      <c r="P47" s="186"/>
    </row>
    <row r="48" spans="1:16" ht="15">
      <c r="A48" s="62" t="s">
        <v>109</v>
      </c>
      <c r="B48" s="134">
        <v>8.1</v>
      </c>
      <c r="C48" s="134">
        <v>8.1</v>
      </c>
      <c r="D48" s="134">
        <v>6.7</v>
      </c>
      <c r="E48" s="134">
        <v>7.5</v>
      </c>
      <c r="F48" s="134">
        <v>7.3</v>
      </c>
      <c r="G48" s="135">
        <v>7.2</v>
      </c>
      <c r="H48" s="134">
        <v>7.7</v>
      </c>
      <c r="I48" s="134">
        <v>7.4</v>
      </c>
      <c r="J48" s="134">
        <v>7.1</v>
      </c>
      <c r="K48" s="50">
        <v>6.1</v>
      </c>
      <c r="L48" s="50">
        <v>6.9</v>
      </c>
      <c r="N48" s="48"/>
      <c r="O48" s="40"/>
      <c r="P48" s="186"/>
    </row>
    <row r="49" spans="1:16" ht="15">
      <c r="A49" s="62" t="s">
        <v>110</v>
      </c>
      <c r="B49" s="134">
        <v>11.7</v>
      </c>
      <c r="C49" s="134">
        <v>11.5</v>
      </c>
      <c r="D49" s="134">
        <v>9.2</v>
      </c>
      <c r="E49" s="134">
        <v>10.7</v>
      </c>
      <c r="F49" s="134">
        <v>10.6</v>
      </c>
      <c r="G49" s="135">
        <v>10.2</v>
      </c>
      <c r="H49" s="134">
        <v>9.1</v>
      </c>
      <c r="I49" s="134">
        <v>7.8</v>
      </c>
      <c r="J49" s="134">
        <v>7.9</v>
      </c>
      <c r="K49" s="50">
        <v>10.4</v>
      </c>
      <c r="L49" s="50">
        <v>9</v>
      </c>
      <c r="N49" s="48"/>
      <c r="O49" s="40"/>
      <c r="P49" s="186"/>
    </row>
    <row r="50" spans="1:16" ht="15">
      <c r="A50" s="62" t="s">
        <v>111</v>
      </c>
      <c r="B50" s="134">
        <v>7.2</v>
      </c>
      <c r="C50" s="134">
        <v>7.3</v>
      </c>
      <c r="D50" s="134">
        <v>6.9</v>
      </c>
      <c r="E50" s="134">
        <v>6.8</v>
      </c>
      <c r="F50" s="134">
        <v>7.2</v>
      </c>
      <c r="G50" s="135">
        <v>6.8</v>
      </c>
      <c r="H50" s="134">
        <v>7</v>
      </c>
      <c r="I50" s="134">
        <v>7.1</v>
      </c>
      <c r="J50" s="134">
        <v>7</v>
      </c>
      <c r="K50" s="50">
        <v>6.4</v>
      </c>
      <c r="L50" s="50">
        <v>7.6</v>
      </c>
      <c r="N50" s="48"/>
      <c r="O50" s="40"/>
      <c r="P50" s="186"/>
    </row>
    <row r="51" spans="1:16" ht="15">
      <c r="A51" s="62" t="s">
        <v>112</v>
      </c>
      <c r="B51" s="143" t="s">
        <v>185</v>
      </c>
      <c r="C51" s="134">
        <v>5.3</v>
      </c>
      <c r="D51" s="134">
        <v>6.4</v>
      </c>
      <c r="E51" s="134">
        <v>9</v>
      </c>
      <c r="F51" s="143" t="s">
        <v>185</v>
      </c>
      <c r="G51" s="143" t="s">
        <v>185</v>
      </c>
      <c r="H51" s="134">
        <v>6.4</v>
      </c>
      <c r="I51" s="134">
        <v>7.4</v>
      </c>
      <c r="J51" s="134">
        <v>5.6</v>
      </c>
      <c r="K51" s="151" t="s">
        <v>185</v>
      </c>
      <c r="L51" s="151">
        <v>8.3</v>
      </c>
      <c r="N51" s="48"/>
      <c r="O51" s="40"/>
      <c r="P51" s="186"/>
    </row>
    <row r="52" spans="1:16" ht="15">
      <c r="A52" s="62" t="s">
        <v>113</v>
      </c>
      <c r="B52" s="134">
        <v>6.3</v>
      </c>
      <c r="C52" s="134">
        <v>5.3</v>
      </c>
      <c r="D52" s="134">
        <v>5.3</v>
      </c>
      <c r="E52" s="134">
        <v>6.3</v>
      </c>
      <c r="F52" s="134">
        <v>5.6</v>
      </c>
      <c r="G52" s="135">
        <v>13.6</v>
      </c>
      <c r="H52" s="134">
        <v>4.9</v>
      </c>
      <c r="I52" s="134">
        <v>4.7</v>
      </c>
      <c r="J52" s="134">
        <v>5.9</v>
      </c>
      <c r="K52" s="50">
        <v>7.1</v>
      </c>
      <c r="L52" s="50">
        <v>5.9</v>
      </c>
      <c r="N52" s="48"/>
      <c r="O52" s="40"/>
      <c r="P52" s="186"/>
    </row>
    <row r="53" spans="1:16" ht="15">
      <c r="A53" s="62" t="s">
        <v>114</v>
      </c>
      <c r="B53" s="134">
        <v>7</v>
      </c>
      <c r="C53" s="134">
        <v>6.7</v>
      </c>
      <c r="D53" s="134">
        <v>8.2</v>
      </c>
      <c r="E53" s="134">
        <v>7.5</v>
      </c>
      <c r="F53" s="134">
        <v>6.6</v>
      </c>
      <c r="G53" s="135">
        <v>4.8</v>
      </c>
      <c r="H53" s="134">
        <v>7</v>
      </c>
      <c r="I53" s="134">
        <v>6.8</v>
      </c>
      <c r="J53" s="134">
        <v>7.1</v>
      </c>
      <c r="K53" s="50">
        <v>7.3</v>
      </c>
      <c r="L53" s="50">
        <v>7.4</v>
      </c>
      <c r="N53" s="48"/>
      <c r="O53" s="40"/>
      <c r="P53" s="186"/>
    </row>
    <row r="54" spans="1:16" ht="15">
      <c r="A54" s="62" t="s">
        <v>115</v>
      </c>
      <c r="B54" s="134">
        <v>7</v>
      </c>
      <c r="C54" s="134">
        <v>7.6</v>
      </c>
      <c r="D54" s="134">
        <v>6.7</v>
      </c>
      <c r="E54" s="134">
        <v>6.6</v>
      </c>
      <c r="F54" s="134">
        <v>5.7</v>
      </c>
      <c r="G54" s="135">
        <v>5.7</v>
      </c>
      <c r="H54" s="134">
        <v>6.6</v>
      </c>
      <c r="I54" s="134">
        <v>6</v>
      </c>
      <c r="J54" s="134">
        <v>5</v>
      </c>
      <c r="K54" s="50">
        <v>5.5</v>
      </c>
      <c r="L54" s="50">
        <v>6.7</v>
      </c>
      <c r="N54" s="48"/>
      <c r="O54" s="40"/>
      <c r="P54" s="186"/>
    </row>
    <row r="55" spans="1:16" ht="15">
      <c r="A55" s="62" t="s">
        <v>116</v>
      </c>
      <c r="B55" s="134">
        <v>9</v>
      </c>
      <c r="C55" s="134">
        <v>7.9</v>
      </c>
      <c r="D55" s="134">
        <v>7.9</v>
      </c>
      <c r="E55" s="134">
        <v>8.8</v>
      </c>
      <c r="F55" s="134">
        <v>7.6</v>
      </c>
      <c r="G55" s="135">
        <v>8</v>
      </c>
      <c r="H55" s="134">
        <v>7.6</v>
      </c>
      <c r="I55" s="134">
        <v>7.9</v>
      </c>
      <c r="J55" s="134">
        <v>8.5</v>
      </c>
      <c r="K55" s="50">
        <v>8.3</v>
      </c>
      <c r="L55" s="50">
        <v>8.9</v>
      </c>
      <c r="N55" s="48"/>
      <c r="O55" s="40"/>
      <c r="P55" s="186"/>
    </row>
    <row r="56" spans="1:16" ht="15">
      <c r="A56" s="62" t="s">
        <v>117</v>
      </c>
      <c r="B56" s="134">
        <v>7.4</v>
      </c>
      <c r="C56" s="134">
        <v>8.6</v>
      </c>
      <c r="D56" s="134">
        <v>8</v>
      </c>
      <c r="E56" s="134">
        <v>7.9</v>
      </c>
      <c r="F56" s="134">
        <v>7.3</v>
      </c>
      <c r="G56" s="135">
        <v>6.6</v>
      </c>
      <c r="H56" s="134">
        <v>7.5</v>
      </c>
      <c r="I56" s="134">
        <v>7.6</v>
      </c>
      <c r="J56" s="134">
        <v>7.5</v>
      </c>
      <c r="K56" s="50">
        <v>7.5</v>
      </c>
      <c r="L56" s="50">
        <v>8.1</v>
      </c>
      <c r="N56" s="48"/>
      <c r="O56" s="40"/>
      <c r="P56" s="186"/>
    </row>
    <row r="57" spans="1:16" ht="15">
      <c r="A57" s="62" t="s">
        <v>118</v>
      </c>
      <c r="B57" s="134">
        <v>10.6</v>
      </c>
      <c r="C57" s="134">
        <v>7.9</v>
      </c>
      <c r="D57" s="134">
        <v>7.7</v>
      </c>
      <c r="E57" s="134">
        <v>9.8</v>
      </c>
      <c r="F57" s="134">
        <v>6.6</v>
      </c>
      <c r="G57" s="135">
        <v>4.7</v>
      </c>
      <c r="H57" s="134">
        <v>6.3</v>
      </c>
      <c r="I57" s="134">
        <v>6.5</v>
      </c>
      <c r="J57" s="134">
        <v>7.1</v>
      </c>
      <c r="K57" s="50">
        <v>8</v>
      </c>
      <c r="L57" s="50">
        <v>7.8</v>
      </c>
      <c r="N57" s="48"/>
      <c r="O57" s="40"/>
      <c r="P57" s="186"/>
    </row>
    <row r="58" spans="1:16" ht="15">
      <c r="A58" s="62" t="s">
        <v>119</v>
      </c>
      <c r="B58" s="134">
        <v>6.5</v>
      </c>
      <c r="C58" s="134">
        <v>6.3</v>
      </c>
      <c r="D58" s="134">
        <v>6.4</v>
      </c>
      <c r="E58" s="134">
        <v>7.8</v>
      </c>
      <c r="F58" s="134">
        <v>5.6</v>
      </c>
      <c r="G58" s="135">
        <v>7.8</v>
      </c>
      <c r="H58" s="134">
        <v>6.7</v>
      </c>
      <c r="I58" s="134">
        <v>7.5</v>
      </c>
      <c r="J58" s="134">
        <v>6.4</v>
      </c>
      <c r="K58" s="50">
        <v>6.8</v>
      </c>
      <c r="L58" s="50">
        <v>10.8</v>
      </c>
      <c r="N58" s="48"/>
      <c r="O58" s="40"/>
      <c r="P58" s="186"/>
    </row>
    <row r="59" spans="1:16" ht="15">
      <c r="A59" s="62" t="s">
        <v>120</v>
      </c>
      <c r="B59" s="134">
        <v>7.6</v>
      </c>
      <c r="C59" s="134">
        <v>7.7</v>
      </c>
      <c r="D59" s="134">
        <v>7.6</v>
      </c>
      <c r="E59" s="134">
        <v>7.1</v>
      </c>
      <c r="F59" s="134">
        <v>7</v>
      </c>
      <c r="G59" s="135">
        <v>7</v>
      </c>
      <c r="H59" s="134">
        <v>7</v>
      </c>
      <c r="I59" s="134">
        <v>7.1</v>
      </c>
      <c r="J59" s="134">
        <v>7</v>
      </c>
      <c r="K59" s="50">
        <v>6.6</v>
      </c>
      <c r="L59" s="50">
        <v>7.1</v>
      </c>
      <c r="N59" s="48"/>
      <c r="O59" s="40"/>
      <c r="P59" s="186"/>
    </row>
    <row r="60" spans="1:16" ht="15">
      <c r="A60" s="62" t="s">
        <v>121</v>
      </c>
      <c r="B60" s="134">
        <v>7.9</v>
      </c>
      <c r="C60" s="134">
        <v>8.6</v>
      </c>
      <c r="D60" s="134">
        <v>7.1</v>
      </c>
      <c r="E60" s="134">
        <v>8.2</v>
      </c>
      <c r="F60" s="134">
        <v>6.1</v>
      </c>
      <c r="G60" s="135">
        <v>5.7</v>
      </c>
      <c r="H60" s="134">
        <v>7.3</v>
      </c>
      <c r="I60" s="134">
        <v>5.6</v>
      </c>
      <c r="J60" s="134">
        <v>5.7</v>
      </c>
      <c r="K60" s="50">
        <v>4.7</v>
      </c>
      <c r="L60" s="50">
        <v>7.1</v>
      </c>
      <c r="N60" s="48"/>
      <c r="O60" s="40"/>
      <c r="P60" s="186"/>
    </row>
    <row r="61" spans="1:16" ht="15">
      <c r="A61" s="62" t="s">
        <v>122</v>
      </c>
      <c r="B61" s="134">
        <v>8.2</v>
      </c>
      <c r="C61" s="134">
        <v>8.1</v>
      </c>
      <c r="D61" s="134">
        <v>7.5</v>
      </c>
      <c r="E61" s="134">
        <v>5.8</v>
      </c>
      <c r="F61" s="134">
        <v>7</v>
      </c>
      <c r="G61" s="135">
        <v>6.5</v>
      </c>
      <c r="H61" s="134">
        <v>6.6</v>
      </c>
      <c r="I61" s="134">
        <v>6.3</v>
      </c>
      <c r="J61" s="134">
        <v>6</v>
      </c>
      <c r="K61" s="50">
        <v>6.6</v>
      </c>
      <c r="L61" s="50">
        <v>6.4</v>
      </c>
      <c r="N61" s="48"/>
      <c r="O61" s="40"/>
      <c r="P61" s="186"/>
    </row>
    <row r="62" spans="1:16" ht="15">
      <c r="A62" s="62" t="s">
        <v>123</v>
      </c>
      <c r="B62" s="134">
        <v>10.2</v>
      </c>
      <c r="C62" s="134">
        <v>10.2</v>
      </c>
      <c r="D62" s="134">
        <v>10.6</v>
      </c>
      <c r="E62" s="134">
        <v>10.5</v>
      </c>
      <c r="F62" s="134">
        <v>9.5</v>
      </c>
      <c r="G62" s="135">
        <v>7.4</v>
      </c>
      <c r="H62" s="134">
        <v>9.1</v>
      </c>
      <c r="I62" s="134">
        <v>9.9</v>
      </c>
      <c r="J62" s="134">
        <v>8.4</v>
      </c>
      <c r="K62" s="50">
        <v>8.5</v>
      </c>
      <c r="L62" s="50">
        <v>10.8</v>
      </c>
      <c r="N62" s="48"/>
      <c r="O62" s="40"/>
      <c r="P62" s="186"/>
    </row>
    <row r="63" spans="1:16" ht="15">
      <c r="A63" s="62" t="s">
        <v>124</v>
      </c>
      <c r="B63" s="134">
        <v>7.4</v>
      </c>
      <c r="C63" s="134">
        <v>7.4</v>
      </c>
      <c r="D63" s="134">
        <v>7</v>
      </c>
      <c r="E63" s="134">
        <v>6.5</v>
      </c>
      <c r="F63" s="134">
        <v>8</v>
      </c>
      <c r="G63" s="135">
        <v>6.4</v>
      </c>
      <c r="H63" s="134">
        <v>5.5</v>
      </c>
      <c r="I63" s="134">
        <v>6.9</v>
      </c>
      <c r="J63" s="134">
        <v>6.2</v>
      </c>
      <c r="K63" s="50">
        <v>7.6</v>
      </c>
      <c r="L63" s="50">
        <v>6.8</v>
      </c>
      <c r="N63" s="48"/>
      <c r="O63" s="40"/>
      <c r="P63" s="186"/>
    </row>
    <row r="64" spans="1:16" ht="15">
      <c r="A64" s="62" t="s">
        <v>125</v>
      </c>
      <c r="B64" s="134">
        <v>8.5</v>
      </c>
      <c r="C64" s="134">
        <v>8.6</v>
      </c>
      <c r="D64" s="134">
        <v>6.7</v>
      </c>
      <c r="E64" s="134">
        <v>9.4</v>
      </c>
      <c r="F64" s="134">
        <v>6.6</v>
      </c>
      <c r="G64" s="135">
        <v>6.8</v>
      </c>
      <c r="H64" s="134">
        <v>6</v>
      </c>
      <c r="I64" s="134">
        <v>7.3</v>
      </c>
      <c r="J64" s="134">
        <v>6.9</v>
      </c>
      <c r="K64" s="50">
        <v>7</v>
      </c>
      <c r="L64" s="50">
        <v>7.2</v>
      </c>
      <c r="N64" s="48"/>
      <c r="O64" s="40"/>
      <c r="P64" s="186"/>
    </row>
    <row r="65" spans="1:16" ht="15">
      <c r="A65" s="62" t="s">
        <v>126</v>
      </c>
      <c r="B65" s="134">
        <v>8.2</v>
      </c>
      <c r="C65" s="134">
        <v>8</v>
      </c>
      <c r="D65" s="134">
        <v>8</v>
      </c>
      <c r="E65" s="134">
        <v>8</v>
      </c>
      <c r="F65" s="134">
        <v>8.5</v>
      </c>
      <c r="G65" s="135">
        <v>8.3</v>
      </c>
      <c r="H65" s="134">
        <v>6.4</v>
      </c>
      <c r="I65" s="134">
        <v>7.3</v>
      </c>
      <c r="J65" s="134">
        <v>7.4</v>
      </c>
      <c r="K65" s="50">
        <v>5.8</v>
      </c>
      <c r="L65" s="50">
        <v>7</v>
      </c>
      <c r="N65" s="48"/>
      <c r="O65" s="40"/>
      <c r="P65" s="186"/>
    </row>
    <row r="66" spans="1:16" ht="15">
      <c r="A66" s="62" t="s">
        <v>127</v>
      </c>
      <c r="B66" s="134">
        <v>7.1</v>
      </c>
      <c r="C66" s="134">
        <v>9.6</v>
      </c>
      <c r="D66" s="134">
        <v>9.5</v>
      </c>
      <c r="E66" s="134">
        <v>6.2</v>
      </c>
      <c r="F66" s="134">
        <v>5.5</v>
      </c>
      <c r="G66" s="135">
        <v>7.6</v>
      </c>
      <c r="H66" s="134">
        <v>7</v>
      </c>
      <c r="I66" s="134">
        <v>5.9</v>
      </c>
      <c r="J66" s="134">
        <v>7.2</v>
      </c>
      <c r="K66" s="50">
        <v>6.9</v>
      </c>
      <c r="L66" s="50">
        <v>9.7</v>
      </c>
      <c r="N66" s="48"/>
      <c r="O66" s="40"/>
      <c r="P66" s="186"/>
    </row>
    <row r="67" spans="1:16" ht="15">
      <c r="A67" s="62" t="s">
        <v>128</v>
      </c>
      <c r="B67" s="134">
        <v>7.6</v>
      </c>
      <c r="C67" s="134">
        <v>9.1</v>
      </c>
      <c r="D67" s="134">
        <v>7.8</v>
      </c>
      <c r="E67" s="134">
        <v>8.5</v>
      </c>
      <c r="F67" s="134">
        <v>8</v>
      </c>
      <c r="G67" s="135">
        <v>7.4</v>
      </c>
      <c r="H67" s="134">
        <v>7.4</v>
      </c>
      <c r="I67" s="134">
        <v>7.3</v>
      </c>
      <c r="J67" s="134">
        <v>7.2</v>
      </c>
      <c r="K67" s="50">
        <v>8</v>
      </c>
      <c r="L67" s="50">
        <v>7.8</v>
      </c>
      <c r="N67" s="48"/>
      <c r="O67" s="40"/>
      <c r="P67" s="186"/>
    </row>
    <row r="68" spans="1:16" ht="15">
      <c r="A68" s="62" t="s">
        <v>129</v>
      </c>
      <c r="B68" s="134">
        <v>9.8</v>
      </c>
      <c r="C68" s="134">
        <v>9.9</v>
      </c>
      <c r="D68" s="134">
        <v>11</v>
      </c>
      <c r="E68" s="134">
        <v>9.5</v>
      </c>
      <c r="F68" s="134">
        <v>9</v>
      </c>
      <c r="G68" s="135">
        <v>8.3</v>
      </c>
      <c r="H68" s="134">
        <v>8.6</v>
      </c>
      <c r="I68" s="134">
        <v>9.3</v>
      </c>
      <c r="J68" s="134">
        <v>7.7</v>
      </c>
      <c r="K68" s="50">
        <v>9</v>
      </c>
      <c r="L68" s="50">
        <v>8.3</v>
      </c>
      <c r="N68" s="48"/>
      <c r="O68" s="40"/>
      <c r="P68" s="186"/>
    </row>
    <row r="69" spans="1:16" ht="15">
      <c r="A69" s="62" t="s">
        <v>130</v>
      </c>
      <c r="B69" s="134">
        <v>5.4</v>
      </c>
      <c r="C69" s="134">
        <v>5.7</v>
      </c>
      <c r="D69" s="134">
        <v>6.4</v>
      </c>
      <c r="E69" s="134">
        <v>8.6</v>
      </c>
      <c r="F69" s="134">
        <v>5.5</v>
      </c>
      <c r="G69" s="135">
        <v>5</v>
      </c>
      <c r="H69" s="134">
        <v>6.5</v>
      </c>
      <c r="I69" s="134">
        <v>7.6</v>
      </c>
      <c r="J69" s="134">
        <v>7</v>
      </c>
      <c r="K69" s="50">
        <v>6.3</v>
      </c>
      <c r="L69" s="50">
        <v>6.1</v>
      </c>
      <c r="N69" s="48"/>
      <c r="O69" s="40"/>
      <c r="P69" s="186"/>
    </row>
    <row r="70" spans="1:16" ht="15">
      <c r="A70" s="62" t="s">
        <v>131</v>
      </c>
      <c r="B70" s="134">
        <v>10.1</v>
      </c>
      <c r="C70" s="134">
        <v>10</v>
      </c>
      <c r="D70" s="134">
        <v>9.2</v>
      </c>
      <c r="E70" s="134">
        <v>9.1</v>
      </c>
      <c r="F70" s="134">
        <v>8.6</v>
      </c>
      <c r="G70" s="135">
        <v>8.4</v>
      </c>
      <c r="H70" s="134">
        <v>9.1</v>
      </c>
      <c r="I70" s="134">
        <v>8.5</v>
      </c>
      <c r="J70" s="134">
        <v>7.7</v>
      </c>
      <c r="K70" s="50">
        <v>8.2</v>
      </c>
      <c r="L70" s="50">
        <v>9</v>
      </c>
      <c r="N70" s="48"/>
      <c r="O70" s="40"/>
      <c r="P70" s="186"/>
    </row>
    <row r="71" spans="1:16" ht="15">
      <c r="A71" s="62" t="s">
        <v>132</v>
      </c>
      <c r="B71" s="134">
        <v>9.7</v>
      </c>
      <c r="C71" s="134">
        <v>10.8</v>
      </c>
      <c r="D71" s="134">
        <v>9.9</v>
      </c>
      <c r="E71" s="134">
        <v>8.2</v>
      </c>
      <c r="F71" s="134">
        <v>7.7</v>
      </c>
      <c r="G71" s="135">
        <v>8.4</v>
      </c>
      <c r="H71" s="134">
        <v>8.7</v>
      </c>
      <c r="I71" s="134">
        <v>9.1</v>
      </c>
      <c r="J71" s="134">
        <v>7.6</v>
      </c>
      <c r="K71" s="50">
        <v>8.3</v>
      </c>
      <c r="L71" s="50">
        <v>7.8</v>
      </c>
      <c r="N71" s="48"/>
      <c r="O71" s="40"/>
      <c r="P71" s="186"/>
    </row>
    <row r="72" spans="1:16" ht="15">
      <c r="A72" s="62" t="s">
        <v>133</v>
      </c>
      <c r="B72" s="134">
        <v>7.8</v>
      </c>
      <c r="C72" s="134">
        <v>7.4</v>
      </c>
      <c r="D72" s="134">
        <v>7</v>
      </c>
      <c r="E72" s="134">
        <v>7</v>
      </c>
      <c r="F72" s="134">
        <v>6.8</v>
      </c>
      <c r="G72" s="135">
        <v>6.2</v>
      </c>
      <c r="H72" s="134">
        <v>6.6</v>
      </c>
      <c r="I72" s="134">
        <v>6.5</v>
      </c>
      <c r="J72" s="134">
        <v>6.3</v>
      </c>
      <c r="K72" s="50">
        <v>6.1</v>
      </c>
      <c r="L72" s="50">
        <v>6.8</v>
      </c>
      <c r="N72" s="48"/>
      <c r="O72" s="40"/>
      <c r="P72" s="186"/>
    </row>
    <row r="73" spans="1:16" ht="15">
      <c r="A73" s="62" t="s">
        <v>134</v>
      </c>
      <c r="B73" s="134">
        <v>8.5</v>
      </c>
      <c r="C73" s="134">
        <v>8.8</v>
      </c>
      <c r="D73" s="134">
        <v>7.7</v>
      </c>
      <c r="E73" s="134">
        <v>8.8</v>
      </c>
      <c r="F73" s="134">
        <v>7.7</v>
      </c>
      <c r="G73" s="135">
        <v>8.8</v>
      </c>
      <c r="H73" s="134">
        <v>7.3</v>
      </c>
      <c r="I73" s="134">
        <v>7.8</v>
      </c>
      <c r="J73" s="134">
        <v>7.6</v>
      </c>
      <c r="K73" s="50">
        <v>6.9</v>
      </c>
      <c r="L73" s="50">
        <v>9.6</v>
      </c>
      <c r="N73" s="48"/>
      <c r="O73" s="40"/>
      <c r="P73" s="186"/>
    </row>
    <row r="74" spans="1:16" ht="15">
      <c r="A74" s="62" t="s">
        <v>135</v>
      </c>
      <c r="B74" s="134">
        <v>10.3</v>
      </c>
      <c r="C74" s="134">
        <v>9.6</v>
      </c>
      <c r="D74" s="134">
        <v>9</v>
      </c>
      <c r="E74" s="134">
        <v>8.6</v>
      </c>
      <c r="F74" s="134">
        <v>8.4</v>
      </c>
      <c r="G74" s="135">
        <v>7.9</v>
      </c>
      <c r="H74" s="134">
        <v>9</v>
      </c>
      <c r="I74" s="134">
        <v>8.9</v>
      </c>
      <c r="J74" s="134">
        <v>7.7</v>
      </c>
      <c r="K74" s="50">
        <v>8.9</v>
      </c>
      <c r="L74" s="50">
        <v>9.6</v>
      </c>
      <c r="N74" s="48"/>
      <c r="O74" s="40"/>
      <c r="P74" s="186"/>
    </row>
    <row r="75" spans="1:16" ht="15">
      <c r="A75" s="62" t="s">
        <v>136</v>
      </c>
      <c r="B75" s="134">
        <v>2.1</v>
      </c>
      <c r="C75" s="134">
        <v>2.6</v>
      </c>
      <c r="D75" s="143" t="s">
        <v>185</v>
      </c>
      <c r="E75" s="134">
        <v>4.2</v>
      </c>
      <c r="F75" s="134">
        <v>3.2</v>
      </c>
      <c r="G75" s="135">
        <v>6.8</v>
      </c>
      <c r="H75" s="134">
        <v>6.4</v>
      </c>
      <c r="I75" s="134">
        <v>4.3</v>
      </c>
      <c r="J75" s="134">
        <v>5.2</v>
      </c>
      <c r="K75" s="50">
        <v>4.3</v>
      </c>
      <c r="L75" s="50">
        <v>6.5</v>
      </c>
      <c r="N75" s="48"/>
      <c r="O75" s="40"/>
      <c r="P75" s="186"/>
    </row>
    <row r="76" spans="1:16" ht="15">
      <c r="A76" s="62" t="s">
        <v>137</v>
      </c>
      <c r="B76" s="134">
        <v>8</v>
      </c>
      <c r="C76" s="134">
        <v>8.4</v>
      </c>
      <c r="D76" s="134">
        <v>6.8</v>
      </c>
      <c r="E76" s="134">
        <v>5.6</v>
      </c>
      <c r="F76" s="134">
        <v>6.2</v>
      </c>
      <c r="G76" s="135">
        <v>5.5</v>
      </c>
      <c r="H76" s="134">
        <v>5.6</v>
      </c>
      <c r="I76" s="134">
        <v>6.6</v>
      </c>
      <c r="J76" s="134">
        <v>7.2</v>
      </c>
      <c r="K76" s="50">
        <v>8.5</v>
      </c>
      <c r="L76" s="50">
        <v>7.1</v>
      </c>
      <c r="N76" s="48"/>
      <c r="O76" s="40"/>
      <c r="P76" s="186"/>
    </row>
    <row r="77" spans="1:16" ht="15">
      <c r="A77" s="62" t="s">
        <v>138</v>
      </c>
      <c r="B77" s="134">
        <v>6.4</v>
      </c>
      <c r="C77" s="134">
        <v>9.1</v>
      </c>
      <c r="D77" s="134">
        <v>8.3</v>
      </c>
      <c r="E77" s="134">
        <v>6.8</v>
      </c>
      <c r="F77" s="134">
        <v>8.2</v>
      </c>
      <c r="G77" s="135">
        <v>6.2</v>
      </c>
      <c r="H77" s="134">
        <v>6.1</v>
      </c>
      <c r="I77" s="134">
        <v>8.1</v>
      </c>
      <c r="J77" s="134">
        <v>4.7</v>
      </c>
      <c r="K77" s="50">
        <v>5.3</v>
      </c>
      <c r="L77" s="50">
        <v>7.9</v>
      </c>
      <c r="N77" s="48"/>
      <c r="O77" s="40"/>
      <c r="P77" s="186"/>
    </row>
    <row r="78" spans="1:16" ht="15">
      <c r="A78" s="62" t="s">
        <v>139</v>
      </c>
      <c r="B78" s="134">
        <v>9.1</v>
      </c>
      <c r="C78" s="134">
        <v>10</v>
      </c>
      <c r="D78" s="134">
        <v>11</v>
      </c>
      <c r="E78" s="134">
        <v>8.7</v>
      </c>
      <c r="F78" s="134">
        <v>10.1</v>
      </c>
      <c r="G78" s="135">
        <v>8.4</v>
      </c>
      <c r="H78" s="134">
        <v>9.1</v>
      </c>
      <c r="I78" s="134">
        <v>8.7</v>
      </c>
      <c r="J78" s="134">
        <v>8.6</v>
      </c>
      <c r="K78" s="50">
        <v>7.5</v>
      </c>
      <c r="L78" s="50">
        <v>7.7</v>
      </c>
      <c r="N78" s="48"/>
      <c r="O78" s="40"/>
      <c r="P78" s="186"/>
    </row>
    <row r="79" spans="1:16" ht="15">
      <c r="A79" s="62" t="s">
        <v>140</v>
      </c>
      <c r="B79" s="134">
        <v>7.3</v>
      </c>
      <c r="C79" s="134">
        <v>7.2</v>
      </c>
      <c r="D79" s="134">
        <v>7.2</v>
      </c>
      <c r="E79" s="134">
        <v>5.7</v>
      </c>
      <c r="F79" s="134">
        <v>6.5</v>
      </c>
      <c r="G79" s="135">
        <v>6</v>
      </c>
      <c r="H79" s="134">
        <v>5.8</v>
      </c>
      <c r="I79" s="134">
        <v>6.3</v>
      </c>
      <c r="J79" s="134">
        <v>5.6</v>
      </c>
      <c r="K79" s="50">
        <v>6.5</v>
      </c>
      <c r="L79" s="50">
        <v>6.5</v>
      </c>
      <c r="N79" s="48"/>
      <c r="O79" s="40"/>
      <c r="P79" s="186"/>
    </row>
    <row r="80" spans="1:16" ht="15">
      <c r="A80" s="62" t="s">
        <v>141</v>
      </c>
      <c r="B80" s="134">
        <v>3.6</v>
      </c>
      <c r="C80" s="134">
        <v>3.2</v>
      </c>
      <c r="D80" s="134">
        <v>7</v>
      </c>
      <c r="E80" s="134">
        <v>3.2</v>
      </c>
      <c r="F80" s="134">
        <v>5.9</v>
      </c>
      <c r="G80" s="135">
        <v>4.5</v>
      </c>
      <c r="H80" s="134">
        <v>4.7</v>
      </c>
      <c r="I80" s="134">
        <v>6.1</v>
      </c>
      <c r="J80" s="134">
        <v>5.2</v>
      </c>
      <c r="K80" s="50">
        <v>6.3</v>
      </c>
      <c r="L80" s="50">
        <v>7</v>
      </c>
      <c r="N80" s="48"/>
      <c r="O80" s="40"/>
      <c r="P80" s="186"/>
    </row>
    <row r="81" spans="1:16" ht="15">
      <c r="A81" s="62" t="s">
        <v>142</v>
      </c>
      <c r="B81" s="134">
        <v>7.1</v>
      </c>
      <c r="C81" s="134">
        <v>8.2</v>
      </c>
      <c r="D81" s="134">
        <v>7.7</v>
      </c>
      <c r="E81" s="134">
        <v>8.1</v>
      </c>
      <c r="F81" s="134">
        <v>9.1</v>
      </c>
      <c r="G81" s="137">
        <v>7.9</v>
      </c>
      <c r="H81" s="134">
        <v>6.8</v>
      </c>
      <c r="I81" s="134">
        <v>7.2</v>
      </c>
      <c r="J81" s="134">
        <v>7.1</v>
      </c>
      <c r="K81" s="50">
        <v>6.6</v>
      </c>
      <c r="L81" s="50">
        <v>8.6</v>
      </c>
      <c r="N81" s="48"/>
      <c r="O81" s="40"/>
      <c r="P81" s="186"/>
    </row>
    <row r="82" spans="1:16" ht="15">
      <c r="A82" s="62" t="s">
        <v>143</v>
      </c>
      <c r="B82" s="134">
        <v>7.4</v>
      </c>
      <c r="C82" s="134">
        <v>7.1</v>
      </c>
      <c r="D82" s="134">
        <v>5.9</v>
      </c>
      <c r="E82" s="134">
        <v>5.3</v>
      </c>
      <c r="F82" s="134">
        <v>4.3</v>
      </c>
      <c r="G82" s="137">
        <v>5.7</v>
      </c>
      <c r="H82" s="134">
        <v>7.1</v>
      </c>
      <c r="I82" s="134">
        <v>6.7</v>
      </c>
      <c r="J82" s="134">
        <v>6.3</v>
      </c>
      <c r="K82" s="50">
        <v>6.6</v>
      </c>
      <c r="L82" s="50">
        <v>7</v>
      </c>
      <c r="N82" s="48"/>
      <c r="O82" s="40"/>
      <c r="P82" s="186"/>
    </row>
    <row r="83" spans="1:16" ht="15">
      <c r="A83" s="62" t="s">
        <v>144</v>
      </c>
      <c r="B83" s="134">
        <v>8.4</v>
      </c>
      <c r="C83" s="134">
        <v>9.2</v>
      </c>
      <c r="D83" s="134">
        <v>9.3</v>
      </c>
      <c r="E83" s="134">
        <v>8.3</v>
      </c>
      <c r="F83" s="134">
        <v>8.3</v>
      </c>
      <c r="G83" s="137">
        <v>7.3</v>
      </c>
      <c r="H83" s="134">
        <v>8</v>
      </c>
      <c r="I83" s="134">
        <v>7.8</v>
      </c>
      <c r="J83" s="134">
        <v>7.5</v>
      </c>
      <c r="K83" s="50">
        <v>7.4</v>
      </c>
      <c r="L83" s="50">
        <v>8.4</v>
      </c>
      <c r="N83" s="48"/>
      <c r="O83" s="40"/>
      <c r="P83" s="186"/>
    </row>
    <row r="84" spans="1:16" ht="15">
      <c r="A84" s="62" t="s">
        <v>145</v>
      </c>
      <c r="B84" s="134">
        <v>11.3</v>
      </c>
      <c r="C84" s="134">
        <v>10.7</v>
      </c>
      <c r="D84" s="134">
        <v>10.1</v>
      </c>
      <c r="E84" s="134">
        <v>9.9</v>
      </c>
      <c r="F84" s="134">
        <v>9</v>
      </c>
      <c r="G84" s="137">
        <v>9.4</v>
      </c>
      <c r="H84" s="134">
        <v>9.2</v>
      </c>
      <c r="I84" s="134">
        <v>9.7</v>
      </c>
      <c r="J84" s="134">
        <v>10.1</v>
      </c>
      <c r="K84" s="50">
        <v>9.9</v>
      </c>
      <c r="L84" s="50">
        <v>9.1</v>
      </c>
      <c r="N84" s="48"/>
      <c r="O84" s="40"/>
      <c r="P84" s="186"/>
    </row>
    <row r="85" spans="1:16" ht="15">
      <c r="A85" s="62" t="s">
        <v>146</v>
      </c>
      <c r="B85" s="134">
        <v>7.5</v>
      </c>
      <c r="C85" s="134">
        <v>7.5</v>
      </c>
      <c r="D85" s="134">
        <v>8.3</v>
      </c>
      <c r="E85" s="134">
        <v>7.5</v>
      </c>
      <c r="F85" s="134">
        <v>7</v>
      </c>
      <c r="G85" s="137">
        <v>7.2</v>
      </c>
      <c r="H85" s="134">
        <v>6.8</v>
      </c>
      <c r="I85" s="134">
        <v>7.5</v>
      </c>
      <c r="J85" s="134">
        <v>7.8</v>
      </c>
      <c r="K85" s="50">
        <v>5.3</v>
      </c>
      <c r="L85" s="50">
        <v>7.4</v>
      </c>
      <c r="N85" s="48"/>
      <c r="O85" s="40"/>
      <c r="P85" s="186"/>
    </row>
    <row r="86" spans="1:16" ht="15">
      <c r="A86" s="62" t="s">
        <v>147</v>
      </c>
      <c r="B86" s="134">
        <v>6.5</v>
      </c>
      <c r="C86" s="134">
        <v>7</v>
      </c>
      <c r="D86" s="134">
        <v>8.4</v>
      </c>
      <c r="E86" s="134">
        <v>6.2</v>
      </c>
      <c r="F86" s="134">
        <v>7.1</v>
      </c>
      <c r="G86" s="137">
        <v>6.6</v>
      </c>
      <c r="H86" s="134">
        <v>9.4</v>
      </c>
      <c r="I86" s="134">
        <v>6.3</v>
      </c>
      <c r="J86" s="134">
        <v>5.4</v>
      </c>
      <c r="K86" s="50">
        <v>7.1</v>
      </c>
      <c r="L86" s="50">
        <v>5.9</v>
      </c>
      <c r="N86" s="48"/>
      <c r="O86" s="40"/>
      <c r="P86" s="186"/>
    </row>
    <row r="87" spans="1:16" ht="15">
      <c r="A87" s="62" t="s">
        <v>148</v>
      </c>
      <c r="B87" s="134">
        <v>8.3</v>
      </c>
      <c r="C87" s="134">
        <v>7.8</v>
      </c>
      <c r="D87" s="134">
        <v>8</v>
      </c>
      <c r="E87" s="134">
        <v>7.3</v>
      </c>
      <c r="F87" s="134">
        <v>3.4</v>
      </c>
      <c r="G87" s="137">
        <v>5</v>
      </c>
      <c r="H87" s="134">
        <v>4.3</v>
      </c>
      <c r="I87" s="134">
        <v>5.2</v>
      </c>
      <c r="J87" s="134">
        <v>6.1</v>
      </c>
      <c r="K87" s="50">
        <v>6.5</v>
      </c>
      <c r="L87" s="50">
        <v>7</v>
      </c>
      <c r="N87" s="48"/>
      <c r="O87" s="40"/>
      <c r="P87" s="186"/>
    </row>
    <row r="88" spans="1:16" ht="15">
      <c r="A88" s="62" t="s">
        <v>149</v>
      </c>
      <c r="B88" s="134">
        <v>8</v>
      </c>
      <c r="C88" s="134">
        <v>7.6</v>
      </c>
      <c r="D88" s="134">
        <v>8.2</v>
      </c>
      <c r="E88" s="134">
        <v>6.9</v>
      </c>
      <c r="F88" s="134">
        <v>7.6</v>
      </c>
      <c r="G88" s="137">
        <v>7.4</v>
      </c>
      <c r="H88" s="134">
        <v>7.8</v>
      </c>
      <c r="I88" s="134">
        <v>8.1</v>
      </c>
      <c r="J88" s="134">
        <v>8.1</v>
      </c>
      <c r="K88" s="50">
        <v>6.1</v>
      </c>
      <c r="L88" s="50">
        <v>8.5</v>
      </c>
      <c r="N88" s="48"/>
      <c r="O88" s="40"/>
      <c r="P88" s="186"/>
    </row>
    <row r="89" spans="1:16" ht="15">
      <c r="A89" s="62" t="s">
        <v>150</v>
      </c>
      <c r="B89" s="134">
        <v>9.5</v>
      </c>
      <c r="C89" s="134">
        <v>9.3</v>
      </c>
      <c r="D89" s="134">
        <v>9.9</v>
      </c>
      <c r="E89" s="134">
        <v>8.9</v>
      </c>
      <c r="F89" s="134">
        <v>7.9</v>
      </c>
      <c r="G89" s="137">
        <v>8.7</v>
      </c>
      <c r="H89" s="134">
        <v>8</v>
      </c>
      <c r="I89" s="134">
        <v>8.5</v>
      </c>
      <c r="J89" s="134">
        <v>7.9</v>
      </c>
      <c r="K89" s="50">
        <v>7.3</v>
      </c>
      <c r="L89" s="50">
        <v>7.3</v>
      </c>
      <c r="N89" s="48"/>
      <c r="O89" s="40"/>
      <c r="P89" s="186"/>
    </row>
    <row r="90" spans="1:16" ht="15">
      <c r="A90" s="62" t="s">
        <v>151</v>
      </c>
      <c r="B90" s="134">
        <v>10.2</v>
      </c>
      <c r="C90" s="134">
        <v>6.6</v>
      </c>
      <c r="D90" s="134">
        <v>6.3</v>
      </c>
      <c r="E90" s="134">
        <v>6</v>
      </c>
      <c r="F90" s="134">
        <v>5.9</v>
      </c>
      <c r="G90" s="137">
        <v>5.8</v>
      </c>
      <c r="H90" s="134">
        <v>6</v>
      </c>
      <c r="I90" s="134">
        <v>5.8</v>
      </c>
      <c r="J90" s="134">
        <v>5.1</v>
      </c>
      <c r="K90" s="50">
        <v>5.9</v>
      </c>
      <c r="L90" s="50">
        <v>6.1</v>
      </c>
      <c r="N90" s="48"/>
      <c r="O90" s="40"/>
      <c r="P90" s="186"/>
    </row>
    <row r="91" spans="1:16" ht="15">
      <c r="A91" s="62" t="s">
        <v>152</v>
      </c>
      <c r="B91" s="134">
        <v>6.1</v>
      </c>
      <c r="C91" s="134">
        <v>6.6</v>
      </c>
      <c r="D91" s="134">
        <v>6.7</v>
      </c>
      <c r="E91" s="134">
        <v>5.2</v>
      </c>
      <c r="F91" s="134">
        <v>5.5</v>
      </c>
      <c r="G91" s="137">
        <v>5.8</v>
      </c>
      <c r="H91" s="134">
        <v>5.6</v>
      </c>
      <c r="I91" s="134">
        <v>5.6</v>
      </c>
      <c r="J91" s="134">
        <v>5.2</v>
      </c>
      <c r="K91" s="50">
        <v>5.2</v>
      </c>
      <c r="L91" s="50">
        <v>5.5</v>
      </c>
      <c r="N91" s="48"/>
      <c r="O91" s="40"/>
      <c r="P91" s="186"/>
    </row>
    <row r="92" spans="1:16" ht="15">
      <c r="A92" s="62" t="s">
        <v>153</v>
      </c>
      <c r="B92" s="134">
        <v>11.9</v>
      </c>
      <c r="C92" s="134">
        <v>10.6</v>
      </c>
      <c r="D92" s="134">
        <v>11</v>
      </c>
      <c r="E92" s="134">
        <v>10.4</v>
      </c>
      <c r="F92" s="134">
        <v>10.6</v>
      </c>
      <c r="G92" s="137">
        <v>11</v>
      </c>
      <c r="H92" s="134">
        <v>10.3</v>
      </c>
      <c r="I92" s="134">
        <v>9.4</v>
      </c>
      <c r="J92" s="134">
        <v>9.1</v>
      </c>
      <c r="K92" s="50">
        <v>9.6</v>
      </c>
      <c r="L92" s="50">
        <v>10.8</v>
      </c>
      <c r="N92" s="48"/>
      <c r="O92" s="48"/>
      <c r="P92" s="48"/>
    </row>
    <row r="93" spans="1:16" ht="15">
      <c r="A93" s="89"/>
      <c r="B93" s="133"/>
      <c r="C93" s="133"/>
      <c r="D93" s="133"/>
      <c r="E93" s="133"/>
      <c r="F93" s="133"/>
      <c r="G93" s="133"/>
      <c r="H93" s="132"/>
      <c r="I93" s="132"/>
      <c r="J93" s="132"/>
      <c r="K93" s="89"/>
      <c r="L93" s="89"/>
      <c r="N93" s="48"/>
      <c r="O93" s="48"/>
      <c r="P93" s="48"/>
    </row>
    <row r="94" spans="1:16" ht="42.75" customHeight="1">
      <c r="A94" s="217" t="s">
        <v>186</v>
      </c>
      <c r="B94" s="218"/>
      <c r="C94" s="218"/>
      <c r="D94" s="218"/>
      <c r="E94" s="218"/>
      <c r="F94" s="218"/>
      <c r="G94" s="218"/>
      <c r="H94" s="218"/>
      <c r="I94" s="218"/>
      <c r="J94" s="218"/>
      <c r="K94" s="218"/>
      <c r="N94" s="48"/>
      <c r="O94" s="48"/>
      <c r="P94" s="48"/>
    </row>
    <row r="96" ht="15">
      <c r="A96" s="3" t="s">
        <v>230</v>
      </c>
    </row>
    <row r="97" ht="15">
      <c r="A97" s="90"/>
    </row>
  </sheetData>
  <sheetProtection/>
  <mergeCells count="1">
    <mergeCell ref="A94:K94"/>
  </mergeCells>
  <printOptions horizontalCentered="1"/>
  <pageMargins left="0" right="0" top="0.5" bottom="0.5" header="0.25" footer="0.2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1:F101"/>
  <sheetViews>
    <sheetView zoomScalePageLayoutView="0" workbookViewId="0" topLeftCell="A1">
      <selection activeCell="A1" sqref="A1"/>
    </sheetView>
  </sheetViews>
  <sheetFormatPr defaultColWidth="9.00390625" defaultRowHeight="12.75"/>
  <cols>
    <col min="1" max="1" width="9.00390625" style="3" customWidth="1"/>
    <col min="2" max="2" width="17.625" style="3" customWidth="1"/>
    <col min="3" max="3" width="10.375" style="3" customWidth="1"/>
    <col min="4" max="4" width="7.00390625" style="3" customWidth="1"/>
    <col min="5" max="5" width="9.375" style="3" customWidth="1"/>
    <col min="6" max="6" width="7.00390625" style="3" customWidth="1"/>
    <col min="7" max="16384" width="9.00390625" style="3" customWidth="1"/>
  </cols>
  <sheetData>
    <row r="1" ht="15.75">
      <c r="B1" s="2"/>
    </row>
    <row r="3" spans="2:6" ht="48.75" customHeight="1">
      <c r="B3" s="257" t="s">
        <v>216</v>
      </c>
      <c r="C3" s="258"/>
      <c r="D3" s="258"/>
      <c r="E3" s="258"/>
      <c r="F3" s="258"/>
    </row>
    <row r="4" spans="2:6" ht="15">
      <c r="B4" s="231" t="s">
        <v>156</v>
      </c>
      <c r="C4" s="9" t="s">
        <v>154</v>
      </c>
      <c r="D4" s="11"/>
      <c r="E4" s="9" t="s">
        <v>155</v>
      </c>
      <c r="F4" s="11"/>
    </row>
    <row r="5" spans="2:6" ht="15">
      <c r="B5" s="232"/>
      <c r="C5" s="33" t="s">
        <v>51</v>
      </c>
      <c r="D5" s="85" t="s">
        <v>52</v>
      </c>
      <c r="E5" s="86" t="s">
        <v>51</v>
      </c>
      <c r="F5" s="85" t="s">
        <v>52</v>
      </c>
    </row>
    <row r="6" spans="2:6" ht="15">
      <c r="B6" s="59"/>
      <c r="C6" s="59"/>
      <c r="D6" s="87"/>
      <c r="E6" s="59"/>
      <c r="F6" s="87"/>
    </row>
    <row r="7" spans="2:6" ht="15">
      <c r="B7" s="62" t="s">
        <v>53</v>
      </c>
      <c r="C7" s="37">
        <v>54182</v>
      </c>
      <c r="D7" s="50">
        <v>10.8</v>
      </c>
      <c r="E7" s="35">
        <f>Overview!$C4</f>
        <v>34956</v>
      </c>
      <c r="F7" s="50">
        <v>7.1</v>
      </c>
    </row>
    <row r="8" spans="2:6" ht="15">
      <c r="B8" s="59"/>
      <c r="C8" s="59"/>
      <c r="D8" s="50"/>
      <c r="E8" s="87"/>
      <c r="F8" s="50"/>
    </row>
    <row r="9" spans="2:6" ht="15">
      <c r="B9" s="62" t="s">
        <v>71</v>
      </c>
      <c r="C9" s="47">
        <v>39</v>
      </c>
      <c r="D9" s="50">
        <v>10.1</v>
      </c>
      <c r="E9" s="47">
        <v>36</v>
      </c>
      <c r="F9" s="50">
        <v>6.6</v>
      </c>
    </row>
    <row r="10" spans="2:6" ht="15">
      <c r="B10" s="62" t="s">
        <v>72</v>
      </c>
      <c r="C10" s="47">
        <v>39</v>
      </c>
      <c r="D10" s="50">
        <v>10.2</v>
      </c>
      <c r="E10" s="47">
        <v>34</v>
      </c>
      <c r="F10" s="50">
        <v>7.1</v>
      </c>
    </row>
    <row r="11" spans="2:6" ht="15">
      <c r="B11" s="62" t="s">
        <v>73</v>
      </c>
      <c r="C11" s="47">
        <v>720</v>
      </c>
      <c r="D11" s="50">
        <v>12.1</v>
      </c>
      <c r="E11" s="47">
        <v>346</v>
      </c>
      <c r="F11" s="50">
        <v>6.2</v>
      </c>
    </row>
    <row r="12" spans="2:6" ht="15">
      <c r="B12" s="62" t="s">
        <v>74</v>
      </c>
      <c r="C12" s="47">
        <v>171</v>
      </c>
      <c r="D12" s="50">
        <v>12.2</v>
      </c>
      <c r="E12" s="47">
        <v>110</v>
      </c>
      <c r="F12" s="50">
        <v>7.4</v>
      </c>
    </row>
    <row r="13" spans="2:6" ht="15">
      <c r="B13" s="62" t="s">
        <v>75</v>
      </c>
      <c r="C13" s="47">
        <v>185</v>
      </c>
      <c r="D13" s="50">
        <v>14.1</v>
      </c>
      <c r="E13" s="47">
        <v>84</v>
      </c>
      <c r="F13" s="50">
        <v>7.1</v>
      </c>
    </row>
    <row r="14" spans="2:6" ht="15">
      <c r="B14" s="62" t="s">
        <v>76</v>
      </c>
      <c r="C14" s="47">
        <v>85</v>
      </c>
      <c r="D14" s="50">
        <v>9.6</v>
      </c>
      <c r="E14" s="47">
        <v>61</v>
      </c>
      <c r="F14" s="50">
        <v>7.7</v>
      </c>
    </row>
    <row r="15" spans="2:6" ht="15">
      <c r="B15" s="62" t="s">
        <v>77</v>
      </c>
      <c r="C15" s="47">
        <v>36</v>
      </c>
      <c r="D15" s="50">
        <v>9.5</v>
      </c>
      <c r="E15" s="47">
        <v>19</v>
      </c>
      <c r="F15" s="50">
        <v>4.3</v>
      </c>
    </row>
    <row r="16" spans="2:6" ht="15">
      <c r="B16" s="62" t="s">
        <v>78</v>
      </c>
      <c r="C16" s="47">
        <v>370</v>
      </c>
      <c r="D16" s="50">
        <v>12.7</v>
      </c>
      <c r="E16" s="47">
        <v>244</v>
      </c>
      <c r="F16" s="50">
        <v>8.2</v>
      </c>
    </row>
    <row r="17" spans="2:6" ht="15">
      <c r="B17" s="62" t="s">
        <v>79</v>
      </c>
      <c r="C17" s="47">
        <v>639</v>
      </c>
      <c r="D17" s="50">
        <v>11.7</v>
      </c>
      <c r="E17" s="47">
        <v>392</v>
      </c>
      <c r="F17" s="50">
        <v>7.3</v>
      </c>
    </row>
    <row r="18" spans="2:6" ht="15">
      <c r="B18" s="62" t="s">
        <v>80</v>
      </c>
      <c r="C18" s="47">
        <v>137</v>
      </c>
      <c r="D18" s="50">
        <v>16.5</v>
      </c>
      <c r="E18" s="47">
        <v>78</v>
      </c>
      <c r="F18" s="50">
        <v>8.9</v>
      </c>
    </row>
    <row r="19" spans="2:6" ht="15">
      <c r="B19" s="62" t="s">
        <v>81</v>
      </c>
      <c r="C19" s="47">
        <v>1117</v>
      </c>
      <c r="D19" s="50">
        <v>13.9</v>
      </c>
      <c r="E19" s="47">
        <v>629</v>
      </c>
      <c r="F19" s="50">
        <v>8</v>
      </c>
    </row>
    <row r="20" spans="2:6" ht="15">
      <c r="B20" s="62" t="s">
        <v>82</v>
      </c>
      <c r="C20" s="47">
        <v>247</v>
      </c>
      <c r="D20" s="50">
        <v>11</v>
      </c>
      <c r="E20" s="47">
        <v>193</v>
      </c>
      <c r="F20" s="50">
        <v>8.5</v>
      </c>
    </row>
    <row r="21" spans="2:6" ht="15">
      <c r="B21" s="62" t="s">
        <v>83</v>
      </c>
      <c r="C21" s="47">
        <v>902</v>
      </c>
      <c r="D21" s="50">
        <v>12.9</v>
      </c>
      <c r="E21" s="47">
        <v>567</v>
      </c>
      <c r="F21" s="50">
        <v>8.3</v>
      </c>
    </row>
    <row r="22" spans="2:6" ht="15">
      <c r="B22" s="62" t="s">
        <v>84</v>
      </c>
      <c r="C22" s="47">
        <v>267</v>
      </c>
      <c r="D22" s="50">
        <v>10.4</v>
      </c>
      <c r="E22" s="47">
        <v>243</v>
      </c>
      <c r="F22" s="50">
        <v>9.3</v>
      </c>
    </row>
    <row r="23" spans="2:6" ht="15">
      <c r="B23" s="62" t="s">
        <v>85</v>
      </c>
      <c r="C23" s="47">
        <v>212</v>
      </c>
      <c r="D23" s="50">
        <v>14.7</v>
      </c>
      <c r="E23" s="47">
        <v>134</v>
      </c>
      <c r="F23" s="50">
        <v>10.3</v>
      </c>
    </row>
    <row r="24" spans="2:6" ht="15">
      <c r="B24" s="62" t="s">
        <v>86</v>
      </c>
      <c r="C24" s="47">
        <v>154</v>
      </c>
      <c r="D24" s="50">
        <v>12.8</v>
      </c>
      <c r="E24" s="47">
        <v>103</v>
      </c>
      <c r="F24" s="50">
        <v>7.9</v>
      </c>
    </row>
    <row r="25" spans="2:6" ht="15">
      <c r="B25" s="62" t="s">
        <v>87</v>
      </c>
      <c r="C25" s="47">
        <v>214</v>
      </c>
      <c r="D25" s="50">
        <v>11.4</v>
      </c>
      <c r="E25" s="47">
        <v>131</v>
      </c>
      <c r="F25" s="50">
        <v>6.8</v>
      </c>
    </row>
    <row r="26" spans="2:6" ht="15">
      <c r="B26" s="62" t="s">
        <v>88</v>
      </c>
      <c r="C26" s="47">
        <v>203</v>
      </c>
      <c r="D26" s="50">
        <v>12.9</v>
      </c>
      <c r="E26" s="47">
        <v>130</v>
      </c>
      <c r="F26" s="50">
        <v>8.4</v>
      </c>
    </row>
    <row r="27" spans="2:6" ht="15">
      <c r="B27" s="62" t="s">
        <v>89</v>
      </c>
      <c r="C27" s="47">
        <v>421</v>
      </c>
      <c r="D27" s="50">
        <v>11.2</v>
      </c>
      <c r="E27" s="47">
        <v>258</v>
      </c>
      <c r="F27" s="50">
        <v>6.8</v>
      </c>
    </row>
    <row r="28" spans="2:6" ht="15">
      <c r="B28" s="62" t="s">
        <v>90</v>
      </c>
      <c r="C28" s="47">
        <v>81</v>
      </c>
      <c r="D28" s="50">
        <v>12.5</v>
      </c>
      <c r="E28" s="47">
        <v>75</v>
      </c>
      <c r="F28" s="50">
        <v>10.7</v>
      </c>
    </row>
    <row r="29" spans="2:6" ht="15">
      <c r="B29" s="62" t="s">
        <v>91</v>
      </c>
      <c r="C29" s="47">
        <v>242</v>
      </c>
      <c r="D29" s="50">
        <v>11.8</v>
      </c>
      <c r="E29" s="47">
        <v>131</v>
      </c>
      <c r="F29" s="50">
        <v>7.1</v>
      </c>
    </row>
    <row r="30" spans="2:6" ht="15">
      <c r="B30" s="62" t="s">
        <v>92</v>
      </c>
      <c r="C30" s="47">
        <v>184</v>
      </c>
      <c r="D30" s="50">
        <v>10.5</v>
      </c>
      <c r="E30" s="47">
        <v>126</v>
      </c>
      <c r="F30" s="50">
        <v>9.6</v>
      </c>
    </row>
    <row r="31" spans="2:6" ht="15">
      <c r="B31" s="62" t="s">
        <v>93</v>
      </c>
      <c r="C31" s="47">
        <v>675</v>
      </c>
      <c r="D31" s="50">
        <v>12.1</v>
      </c>
      <c r="E31" s="47">
        <v>468</v>
      </c>
      <c r="F31" s="50">
        <v>8.7</v>
      </c>
    </row>
    <row r="32" spans="2:6" ht="15">
      <c r="B32" s="62" t="s">
        <v>94</v>
      </c>
      <c r="C32" s="47">
        <v>277</v>
      </c>
      <c r="D32" s="50">
        <v>14.4</v>
      </c>
      <c r="E32" s="47">
        <v>150</v>
      </c>
      <c r="F32" s="50">
        <v>9.2</v>
      </c>
    </row>
    <row r="33" spans="2:6" ht="15">
      <c r="B33" s="62" t="s">
        <v>95</v>
      </c>
      <c r="C33" s="47">
        <v>2219</v>
      </c>
      <c r="D33" s="50">
        <v>10.3</v>
      </c>
      <c r="E33" s="47">
        <v>1695</v>
      </c>
      <c r="F33" s="50">
        <v>8</v>
      </c>
    </row>
    <row r="34" spans="2:6" ht="15">
      <c r="B34" s="62" t="s">
        <v>96</v>
      </c>
      <c r="C34" s="47">
        <v>134</v>
      </c>
      <c r="D34" s="50">
        <v>12.3</v>
      </c>
      <c r="E34" s="47">
        <v>123</v>
      </c>
      <c r="F34" s="50">
        <v>9.6</v>
      </c>
    </row>
    <row r="35" spans="2:6" ht="15">
      <c r="B35" s="62" t="s">
        <v>97</v>
      </c>
      <c r="C35" s="47">
        <v>85</v>
      </c>
      <c r="D35" s="50">
        <v>10.3</v>
      </c>
      <c r="E35" s="47">
        <v>54</v>
      </c>
      <c r="F35" s="50">
        <v>6.6</v>
      </c>
    </row>
    <row r="36" spans="2:6" ht="15">
      <c r="B36" s="62" t="s">
        <v>98</v>
      </c>
      <c r="C36" s="47">
        <v>669</v>
      </c>
      <c r="D36" s="50">
        <v>14.4</v>
      </c>
      <c r="E36" s="47">
        <v>377</v>
      </c>
      <c r="F36" s="50">
        <v>8.7</v>
      </c>
    </row>
    <row r="37" spans="2:6" ht="15">
      <c r="B37" s="62" t="s">
        <v>99</v>
      </c>
      <c r="C37" s="47">
        <v>230</v>
      </c>
      <c r="D37" s="50">
        <v>11.9</v>
      </c>
      <c r="E37" s="47">
        <v>84</v>
      </c>
      <c r="F37" s="50">
        <v>4</v>
      </c>
    </row>
    <row r="38" spans="2:6" ht="15">
      <c r="B38" s="62" t="s">
        <v>100</v>
      </c>
      <c r="C38" s="47">
        <v>270</v>
      </c>
      <c r="D38" s="50">
        <v>12.5</v>
      </c>
      <c r="E38" s="47">
        <v>231</v>
      </c>
      <c r="F38" s="50">
        <v>9.9</v>
      </c>
    </row>
    <row r="39" spans="2:6" ht="15">
      <c r="B39" s="62" t="s">
        <v>101</v>
      </c>
      <c r="C39" s="47">
        <v>178</v>
      </c>
      <c r="D39" s="50">
        <v>10.9</v>
      </c>
      <c r="E39" s="47">
        <v>91</v>
      </c>
      <c r="F39" s="50">
        <v>5</v>
      </c>
    </row>
    <row r="40" spans="2:6" ht="15">
      <c r="B40" s="62" t="s">
        <v>102</v>
      </c>
      <c r="C40" s="47">
        <v>171</v>
      </c>
      <c r="D40" s="50">
        <v>11.8</v>
      </c>
      <c r="E40" s="47">
        <v>94</v>
      </c>
      <c r="F40" s="50">
        <v>5.7</v>
      </c>
    </row>
    <row r="41" spans="2:6" ht="15">
      <c r="B41" s="62" t="s">
        <v>103</v>
      </c>
      <c r="C41" s="47">
        <v>1704</v>
      </c>
      <c r="D41" s="50">
        <v>12.4</v>
      </c>
      <c r="E41" s="47">
        <v>974</v>
      </c>
      <c r="F41" s="50">
        <v>6.9</v>
      </c>
    </row>
    <row r="42" spans="2:6" ht="15">
      <c r="B42" s="62" t="s">
        <v>104</v>
      </c>
      <c r="C42" s="47">
        <v>362</v>
      </c>
      <c r="D42" s="50">
        <v>12.3</v>
      </c>
      <c r="E42" s="47">
        <v>169</v>
      </c>
      <c r="F42" s="50">
        <v>5.3</v>
      </c>
    </row>
    <row r="43" spans="2:6" ht="15">
      <c r="B43" s="62" t="s">
        <v>105</v>
      </c>
      <c r="C43" s="47">
        <v>172</v>
      </c>
      <c r="D43" s="50">
        <v>10.1</v>
      </c>
      <c r="E43" s="47">
        <v>90</v>
      </c>
      <c r="F43" s="50">
        <v>7</v>
      </c>
    </row>
    <row r="44" spans="2:6" ht="15">
      <c r="B44" s="62" t="s">
        <v>106</v>
      </c>
      <c r="C44" s="47">
        <v>72</v>
      </c>
      <c r="D44" s="50">
        <v>9.8</v>
      </c>
      <c r="E44" s="47">
        <v>49</v>
      </c>
      <c r="F44" s="50">
        <v>8.3</v>
      </c>
    </row>
    <row r="45" spans="2:6" ht="15">
      <c r="B45" s="62" t="s">
        <v>107</v>
      </c>
      <c r="C45" s="47">
        <v>350</v>
      </c>
      <c r="D45" s="50">
        <v>10.5</v>
      </c>
      <c r="E45" s="47">
        <v>173</v>
      </c>
      <c r="F45" s="50">
        <v>4.9</v>
      </c>
    </row>
    <row r="46" spans="2:6" ht="15">
      <c r="B46" s="62" t="s">
        <v>108</v>
      </c>
      <c r="C46" s="47">
        <v>950</v>
      </c>
      <c r="D46" s="50">
        <v>11.4</v>
      </c>
      <c r="E46" s="47">
        <v>723</v>
      </c>
      <c r="F46" s="50">
        <v>9</v>
      </c>
    </row>
    <row r="47" spans="2:6" ht="15">
      <c r="B47" s="62" t="s">
        <v>109</v>
      </c>
      <c r="C47" s="47">
        <v>1603</v>
      </c>
      <c r="D47" s="50">
        <v>12.4</v>
      </c>
      <c r="E47" s="47">
        <v>868</v>
      </c>
      <c r="F47" s="50">
        <v>6.9</v>
      </c>
    </row>
    <row r="48" spans="2:6" ht="15">
      <c r="B48" s="62" t="s">
        <v>110</v>
      </c>
      <c r="C48" s="47">
        <v>103</v>
      </c>
      <c r="D48" s="50">
        <v>12</v>
      </c>
      <c r="E48" s="47">
        <v>77</v>
      </c>
      <c r="F48" s="50">
        <v>9</v>
      </c>
    </row>
    <row r="49" spans="2:6" ht="15">
      <c r="B49" s="62" t="s">
        <v>111</v>
      </c>
      <c r="C49" s="47">
        <v>4099</v>
      </c>
      <c r="D49" s="50">
        <v>13.6</v>
      </c>
      <c r="E49" s="47">
        <v>2301</v>
      </c>
      <c r="F49" s="50">
        <v>7.6</v>
      </c>
    </row>
    <row r="50" spans="2:6" ht="15">
      <c r="B50" s="62" t="s">
        <v>112</v>
      </c>
      <c r="C50" s="47">
        <v>20</v>
      </c>
      <c r="D50" s="50">
        <v>13.6</v>
      </c>
      <c r="E50" s="47">
        <v>9</v>
      </c>
      <c r="F50" s="151">
        <v>8.3</v>
      </c>
    </row>
    <row r="51" spans="2:6" ht="15">
      <c r="B51" s="62" t="s">
        <v>113</v>
      </c>
      <c r="C51" s="47">
        <v>67</v>
      </c>
      <c r="D51" s="50">
        <v>6.4</v>
      </c>
      <c r="E51" s="47">
        <v>34</v>
      </c>
      <c r="F51" s="50">
        <v>5.9</v>
      </c>
    </row>
    <row r="52" spans="2:6" ht="15">
      <c r="B52" s="62" t="s">
        <v>114</v>
      </c>
      <c r="C52" s="47">
        <v>498</v>
      </c>
      <c r="D52" s="50">
        <v>11.2</v>
      </c>
      <c r="E52" s="47">
        <v>327</v>
      </c>
      <c r="F52" s="50">
        <v>7.4</v>
      </c>
    </row>
    <row r="53" spans="2:6" ht="15">
      <c r="B53" s="62" t="s">
        <v>115</v>
      </c>
      <c r="C53" s="47">
        <v>179</v>
      </c>
      <c r="D53" s="50">
        <v>13.4</v>
      </c>
      <c r="E53" s="47">
        <v>73</v>
      </c>
      <c r="F53" s="50">
        <v>6.7</v>
      </c>
    </row>
    <row r="54" spans="2:6" ht="15">
      <c r="B54" s="62" t="s">
        <v>116</v>
      </c>
      <c r="C54" s="47">
        <v>451</v>
      </c>
      <c r="D54" s="50">
        <v>9.4</v>
      </c>
      <c r="E54" s="47">
        <v>445</v>
      </c>
      <c r="F54" s="50">
        <v>8.9</v>
      </c>
    </row>
    <row r="55" spans="2:6" ht="15">
      <c r="B55" s="62" t="s">
        <v>117</v>
      </c>
      <c r="C55" s="47">
        <v>894</v>
      </c>
      <c r="D55" s="50">
        <v>9.2</v>
      </c>
      <c r="E55" s="47">
        <v>730</v>
      </c>
      <c r="F55" s="50">
        <v>8.1</v>
      </c>
    </row>
    <row r="56" spans="2:6" ht="15">
      <c r="B56" s="62" t="s">
        <v>118</v>
      </c>
      <c r="C56" s="47">
        <v>31</v>
      </c>
      <c r="D56" s="50">
        <v>10.3</v>
      </c>
      <c r="E56" s="47">
        <v>26</v>
      </c>
      <c r="F56" s="50">
        <v>7.8</v>
      </c>
    </row>
    <row r="57" spans="2:6" ht="15">
      <c r="B57" s="62" t="s">
        <v>119</v>
      </c>
      <c r="C57" s="47">
        <v>172</v>
      </c>
      <c r="D57" s="50">
        <v>39.6</v>
      </c>
      <c r="E57" s="47">
        <v>60</v>
      </c>
      <c r="F57" s="50">
        <v>10.8</v>
      </c>
    </row>
    <row r="58" spans="2:6" ht="15">
      <c r="B58" s="62" t="s">
        <v>120</v>
      </c>
      <c r="C58" s="47">
        <v>4464</v>
      </c>
      <c r="D58" s="50">
        <v>10.3</v>
      </c>
      <c r="E58" s="47">
        <v>2988</v>
      </c>
      <c r="F58" s="50">
        <v>7.1</v>
      </c>
    </row>
    <row r="59" spans="2:6" ht="15">
      <c r="B59" s="62" t="s">
        <v>121</v>
      </c>
      <c r="C59" s="47">
        <v>139</v>
      </c>
      <c r="D59" s="50">
        <v>10.5</v>
      </c>
      <c r="E59" s="47">
        <v>88</v>
      </c>
      <c r="F59" s="50">
        <v>7.1</v>
      </c>
    </row>
    <row r="60" spans="2:6" ht="15">
      <c r="B60" s="62" t="s">
        <v>122</v>
      </c>
      <c r="C60" s="47">
        <v>446</v>
      </c>
      <c r="D60" s="50">
        <v>14.1</v>
      </c>
      <c r="E60" s="47">
        <v>215</v>
      </c>
      <c r="F60" s="50">
        <v>6.4</v>
      </c>
    </row>
    <row r="61" spans="2:6" ht="15">
      <c r="B61" s="62" t="s">
        <v>123</v>
      </c>
      <c r="C61" s="47">
        <v>206</v>
      </c>
      <c r="D61" s="50">
        <v>12.8</v>
      </c>
      <c r="E61" s="47">
        <v>155</v>
      </c>
      <c r="F61" s="50">
        <v>10.8</v>
      </c>
    </row>
    <row r="62" spans="2:6" ht="15">
      <c r="B62" s="62" t="s">
        <v>124</v>
      </c>
      <c r="C62" s="47">
        <v>222</v>
      </c>
      <c r="D62" s="50">
        <v>11</v>
      </c>
      <c r="E62" s="47">
        <v>145</v>
      </c>
      <c r="F62" s="50">
        <v>6.8</v>
      </c>
    </row>
    <row r="63" spans="2:6" ht="15">
      <c r="B63" s="62" t="s">
        <v>125</v>
      </c>
      <c r="C63" s="47">
        <v>152</v>
      </c>
      <c r="D63" s="50">
        <v>12.3</v>
      </c>
      <c r="E63" s="47">
        <v>87</v>
      </c>
      <c r="F63" s="50">
        <v>7.2</v>
      </c>
    </row>
    <row r="64" spans="2:6" ht="15">
      <c r="B64" s="62" t="s">
        <v>126</v>
      </c>
      <c r="C64" s="47">
        <v>514</v>
      </c>
      <c r="D64" s="50">
        <v>12.4</v>
      </c>
      <c r="E64" s="47">
        <v>292</v>
      </c>
      <c r="F64" s="50">
        <v>7</v>
      </c>
    </row>
    <row r="65" spans="2:6" ht="15">
      <c r="B65" s="62" t="s">
        <v>127</v>
      </c>
      <c r="C65" s="47">
        <v>115</v>
      </c>
      <c r="D65" s="50">
        <v>15.6</v>
      </c>
      <c r="E65" s="47">
        <v>72</v>
      </c>
      <c r="F65" s="50">
        <v>9.7</v>
      </c>
    </row>
    <row r="66" spans="2:6" ht="15">
      <c r="B66" s="62" t="s">
        <v>128</v>
      </c>
      <c r="C66" s="47">
        <v>668</v>
      </c>
      <c r="D66" s="50">
        <v>9.5</v>
      </c>
      <c r="E66" s="47">
        <v>595</v>
      </c>
      <c r="F66" s="50">
        <v>7.8</v>
      </c>
    </row>
    <row r="67" spans="2:6" ht="15">
      <c r="B67" s="62" t="s">
        <v>129</v>
      </c>
      <c r="C67" s="47">
        <v>454</v>
      </c>
      <c r="D67" s="50">
        <v>13.7</v>
      </c>
      <c r="E67" s="47">
        <v>264</v>
      </c>
      <c r="F67" s="50">
        <v>8.3</v>
      </c>
    </row>
    <row r="68" spans="2:6" ht="15">
      <c r="B68" s="62" t="s">
        <v>130</v>
      </c>
      <c r="C68" s="47">
        <v>47</v>
      </c>
      <c r="D68" s="50">
        <v>9.2</v>
      </c>
      <c r="E68" s="47">
        <v>30</v>
      </c>
      <c r="F68" s="50">
        <v>6.1</v>
      </c>
    </row>
    <row r="69" spans="2:6" ht="15">
      <c r="B69" s="62" t="s">
        <v>131</v>
      </c>
      <c r="C69" s="47">
        <v>1169</v>
      </c>
      <c r="D69" s="50">
        <v>12.4</v>
      </c>
      <c r="E69" s="47">
        <v>779</v>
      </c>
      <c r="F69" s="50">
        <v>9</v>
      </c>
    </row>
    <row r="70" spans="2:6" ht="15">
      <c r="B70" s="62" t="s">
        <v>132</v>
      </c>
      <c r="C70" s="47">
        <v>322</v>
      </c>
      <c r="D70" s="50">
        <v>13.2</v>
      </c>
      <c r="E70" s="47">
        <v>190</v>
      </c>
      <c r="F70" s="50">
        <v>7.8</v>
      </c>
    </row>
    <row r="71" spans="2:6" ht="15">
      <c r="B71" s="62" t="s">
        <v>133</v>
      </c>
      <c r="C71" s="47">
        <v>6137</v>
      </c>
      <c r="D71" s="50">
        <v>10.7</v>
      </c>
      <c r="E71" s="47">
        <v>4089</v>
      </c>
      <c r="F71" s="50">
        <v>6.8</v>
      </c>
    </row>
    <row r="72" spans="2:6" ht="15">
      <c r="B72" s="62" t="s">
        <v>134</v>
      </c>
      <c r="C72" s="47">
        <v>182</v>
      </c>
      <c r="D72" s="50">
        <v>14.4</v>
      </c>
      <c r="E72" s="47">
        <v>127</v>
      </c>
      <c r="F72" s="50">
        <v>9.6</v>
      </c>
    </row>
    <row r="73" spans="2:6" ht="15">
      <c r="B73" s="62" t="s">
        <v>135</v>
      </c>
      <c r="C73" s="47">
        <v>143</v>
      </c>
      <c r="D73" s="50">
        <v>12.8</v>
      </c>
      <c r="E73" s="47">
        <v>104</v>
      </c>
      <c r="F73" s="50">
        <v>9.6</v>
      </c>
    </row>
    <row r="74" spans="2:6" ht="15">
      <c r="B74" s="62" t="s">
        <v>136</v>
      </c>
      <c r="C74" s="47">
        <v>37</v>
      </c>
      <c r="D74" s="50">
        <v>10.3</v>
      </c>
      <c r="E74" s="47">
        <v>22</v>
      </c>
      <c r="F74" s="50">
        <v>6.5</v>
      </c>
    </row>
    <row r="75" spans="2:6" ht="15">
      <c r="B75" s="62" t="s">
        <v>137</v>
      </c>
      <c r="C75" s="47">
        <v>172</v>
      </c>
      <c r="D75" s="50">
        <v>13.5</v>
      </c>
      <c r="E75" s="47">
        <v>84</v>
      </c>
      <c r="F75" s="50">
        <v>7.1</v>
      </c>
    </row>
    <row r="76" spans="2:6" ht="15">
      <c r="B76" s="62" t="s">
        <v>138</v>
      </c>
      <c r="C76" s="47">
        <v>56</v>
      </c>
      <c r="D76" s="50">
        <v>11.3</v>
      </c>
      <c r="E76" s="47">
        <v>34</v>
      </c>
      <c r="F76" s="50">
        <v>7.9</v>
      </c>
    </row>
    <row r="77" spans="2:6" ht="15">
      <c r="B77" s="62" t="s">
        <v>139</v>
      </c>
      <c r="C77" s="47">
        <v>407</v>
      </c>
      <c r="D77" s="50">
        <v>13</v>
      </c>
      <c r="E77" s="47">
        <v>93</v>
      </c>
      <c r="F77" s="50">
        <v>7.7</v>
      </c>
    </row>
    <row r="78" spans="2:6" ht="15">
      <c r="B78" s="62" t="s">
        <v>140</v>
      </c>
      <c r="C78" s="47">
        <v>1582</v>
      </c>
      <c r="D78" s="50">
        <v>11.7</v>
      </c>
      <c r="E78" s="47">
        <v>859</v>
      </c>
      <c r="F78" s="50">
        <v>6.5</v>
      </c>
    </row>
    <row r="79" spans="2:6" ht="15">
      <c r="B79" s="62" t="s">
        <v>141</v>
      </c>
      <c r="C79" s="47">
        <v>61</v>
      </c>
      <c r="D79" s="50">
        <v>8.2</v>
      </c>
      <c r="E79" s="47">
        <v>47</v>
      </c>
      <c r="F79" s="50">
        <v>7</v>
      </c>
    </row>
    <row r="80" spans="2:6" ht="15">
      <c r="B80" s="62" t="s">
        <v>142</v>
      </c>
      <c r="C80" s="47">
        <v>121</v>
      </c>
      <c r="D80" s="50">
        <v>9.5</v>
      </c>
      <c r="E80" s="47">
        <v>105</v>
      </c>
      <c r="F80" s="50">
        <v>8.6</v>
      </c>
    </row>
    <row r="81" spans="2:6" ht="15">
      <c r="B81" s="62" t="s">
        <v>143</v>
      </c>
      <c r="C81" s="47">
        <v>1029</v>
      </c>
      <c r="D81" s="50">
        <v>10.3</v>
      </c>
      <c r="E81" s="47">
        <v>703</v>
      </c>
      <c r="F81" s="50">
        <v>7</v>
      </c>
    </row>
    <row r="82" spans="2:6" ht="15">
      <c r="B82" s="62" t="s">
        <v>144</v>
      </c>
      <c r="C82" s="47">
        <v>851</v>
      </c>
      <c r="D82" s="50">
        <v>10.6</v>
      </c>
      <c r="E82" s="47">
        <v>686</v>
      </c>
      <c r="F82" s="50">
        <v>8.4</v>
      </c>
    </row>
    <row r="83" spans="2:6" ht="15">
      <c r="B83" s="62" t="s">
        <v>145</v>
      </c>
      <c r="C83" s="47">
        <v>450</v>
      </c>
      <c r="D83" s="50">
        <v>13.3</v>
      </c>
      <c r="E83" s="47">
        <v>276</v>
      </c>
      <c r="F83" s="50">
        <v>9.1</v>
      </c>
    </row>
    <row r="84" spans="2:6" ht="15">
      <c r="B84" s="62" t="s">
        <v>146</v>
      </c>
      <c r="C84" s="47">
        <v>220</v>
      </c>
      <c r="D84" s="50">
        <v>11.4</v>
      </c>
      <c r="E84" s="47">
        <v>159</v>
      </c>
      <c r="F84" s="50">
        <v>7.4</v>
      </c>
    </row>
    <row r="85" spans="2:6" ht="15">
      <c r="B85" s="62" t="s">
        <v>147</v>
      </c>
      <c r="C85" s="47">
        <v>52</v>
      </c>
      <c r="D85" s="50">
        <v>10.6</v>
      </c>
      <c r="E85" s="47">
        <v>25</v>
      </c>
      <c r="F85" s="50">
        <v>5.9</v>
      </c>
    </row>
    <row r="86" spans="2:6" ht="15">
      <c r="B86" s="62" t="s">
        <v>148</v>
      </c>
      <c r="C86" s="47">
        <v>439</v>
      </c>
      <c r="D86" s="50">
        <v>11.9</v>
      </c>
      <c r="E86" s="47">
        <v>248</v>
      </c>
      <c r="F86" s="50">
        <v>7</v>
      </c>
    </row>
    <row r="87" spans="2:6" ht="15">
      <c r="B87" s="62" t="s">
        <v>149</v>
      </c>
      <c r="C87" s="47">
        <v>349</v>
      </c>
      <c r="D87" s="50">
        <v>11.7</v>
      </c>
      <c r="E87" s="47">
        <v>237</v>
      </c>
      <c r="F87" s="50">
        <v>8.5</v>
      </c>
    </row>
    <row r="88" spans="2:6" ht="15">
      <c r="B88" s="62" t="s">
        <v>150</v>
      </c>
      <c r="C88" s="47">
        <v>509</v>
      </c>
      <c r="D88" s="50">
        <v>13</v>
      </c>
      <c r="E88" s="47">
        <v>279</v>
      </c>
      <c r="F88" s="50">
        <v>7.3</v>
      </c>
    </row>
    <row r="89" spans="2:6" ht="15">
      <c r="B89" s="62" t="s">
        <v>151</v>
      </c>
      <c r="C89" s="47">
        <v>1729</v>
      </c>
      <c r="D89" s="50">
        <v>10</v>
      </c>
      <c r="E89" s="47">
        <v>1057</v>
      </c>
      <c r="F89" s="50">
        <v>6.1</v>
      </c>
    </row>
    <row r="90" spans="2:6" ht="15">
      <c r="B90" s="62" t="s">
        <v>152</v>
      </c>
      <c r="C90" s="47">
        <v>7204</v>
      </c>
      <c r="D90" s="50">
        <v>7.8</v>
      </c>
      <c r="E90" s="47">
        <v>5026</v>
      </c>
      <c r="F90" s="50">
        <v>5.5</v>
      </c>
    </row>
    <row r="91" spans="2:6" ht="15">
      <c r="B91" s="62" t="s">
        <v>153</v>
      </c>
      <c r="C91" s="47">
        <v>234</v>
      </c>
      <c r="D91" s="50">
        <v>14.1</v>
      </c>
      <c r="E91" s="47">
        <v>177</v>
      </c>
      <c r="F91" s="50">
        <v>10.8</v>
      </c>
    </row>
    <row r="92" spans="2:6" ht="15">
      <c r="B92" s="89"/>
      <c r="C92" s="89"/>
      <c r="D92" s="89"/>
      <c r="E92" s="110"/>
      <c r="F92" s="89"/>
    </row>
    <row r="94" spans="2:6" ht="15">
      <c r="B94" s="256" t="s">
        <v>231</v>
      </c>
      <c r="C94" s="256"/>
      <c r="D94" s="256"/>
      <c r="E94" s="256"/>
      <c r="F94" s="256"/>
    </row>
    <row r="95" spans="2:6" ht="15">
      <c r="B95" s="256"/>
      <c r="C95" s="256"/>
      <c r="D95" s="256"/>
      <c r="E95" s="256"/>
      <c r="F95" s="256"/>
    </row>
    <row r="96" spans="2:6" ht="15">
      <c r="B96" s="256"/>
      <c r="C96" s="256"/>
      <c r="D96" s="256"/>
      <c r="E96" s="256"/>
      <c r="F96" s="256"/>
    </row>
    <row r="97" spans="2:6" ht="15">
      <c r="B97" s="256"/>
      <c r="C97" s="256"/>
      <c r="D97" s="256"/>
      <c r="E97" s="256"/>
      <c r="F97" s="256"/>
    </row>
    <row r="99" spans="2:6" ht="15">
      <c r="B99" s="256" t="s">
        <v>232</v>
      </c>
      <c r="C99" s="256"/>
      <c r="D99" s="256"/>
      <c r="E99" s="256"/>
      <c r="F99" s="256"/>
    </row>
    <row r="100" spans="2:6" ht="15">
      <c r="B100" s="256"/>
      <c r="C100" s="256"/>
      <c r="D100" s="256"/>
      <c r="E100" s="256"/>
      <c r="F100" s="256"/>
    </row>
    <row r="101" spans="2:6" ht="15">
      <c r="B101" s="256"/>
      <c r="C101" s="256"/>
      <c r="D101" s="256"/>
      <c r="E101" s="256"/>
      <c r="F101" s="256"/>
    </row>
  </sheetData>
  <sheetProtection/>
  <mergeCells count="4">
    <mergeCell ref="B4:B5"/>
    <mergeCell ref="B3:F3"/>
    <mergeCell ref="B94:F97"/>
    <mergeCell ref="B99:F101"/>
  </mergeCells>
  <printOptions horizontalCentered="1"/>
  <pageMargins left="0.75" right="0.75" top="0.5" bottom="0.5" header="0.25" footer="0.25"/>
  <pageSetup horizontalDpi="600" verticalDpi="600" orientation="portrait" scale="125"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00390625" defaultRowHeight="12.75"/>
  <cols>
    <col min="1" max="1" width="9.00390625" style="3" customWidth="1"/>
    <col min="2" max="2" width="51.00390625" style="3" customWidth="1"/>
    <col min="3" max="16384" width="9.00390625" style="3" customWidth="1"/>
  </cols>
  <sheetData>
    <row r="1" ht="15.75">
      <c r="A1" s="2"/>
    </row>
    <row r="2" ht="15.75">
      <c r="B2" s="74" t="s">
        <v>209</v>
      </c>
    </row>
    <row r="3" spans="2:3" ht="19.5" customHeight="1">
      <c r="B3" s="75" t="s">
        <v>0</v>
      </c>
      <c r="C3" s="175">
        <v>54182</v>
      </c>
    </row>
    <row r="4" spans="2:3" ht="19.5" customHeight="1">
      <c r="B4" s="75" t="s">
        <v>1</v>
      </c>
      <c r="C4" s="175">
        <v>34956</v>
      </c>
    </row>
    <row r="5" spans="2:3" ht="19.5" customHeight="1">
      <c r="B5" s="75" t="s">
        <v>158</v>
      </c>
      <c r="C5" s="77">
        <v>10.8</v>
      </c>
    </row>
    <row r="6" spans="2:3" ht="19.5" customHeight="1">
      <c r="B6" s="75" t="s">
        <v>159</v>
      </c>
      <c r="C6" s="77">
        <v>7.1</v>
      </c>
    </row>
    <row r="7" spans="2:3" ht="19.5" customHeight="1">
      <c r="B7" s="75" t="s">
        <v>2</v>
      </c>
      <c r="C7" s="76">
        <v>26</v>
      </c>
    </row>
    <row r="8" spans="2:3" ht="19.5" customHeight="1">
      <c r="B8" s="75" t="s">
        <v>3</v>
      </c>
      <c r="C8" s="76">
        <v>27</v>
      </c>
    </row>
    <row r="9" spans="2:3" ht="19.5" customHeight="1">
      <c r="B9" s="75" t="s">
        <v>4</v>
      </c>
      <c r="C9" s="76">
        <v>39</v>
      </c>
    </row>
    <row r="10" spans="2:3" ht="19.5" customHeight="1">
      <c r="B10" s="75" t="s">
        <v>5</v>
      </c>
      <c r="C10" s="76">
        <v>41</v>
      </c>
    </row>
    <row r="11" spans="2:3" ht="19.5" customHeight="1">
      <c r="B11" s="75" t="s">
        <v>6</v>
      </c>
      <c r="C11" s="104" t="s">
        <v>198</v>
      </c>
    </row>
    <row r="12" spans="2:3" ht="19.5" customHeight="1">
      <c r="B12" s="75" t="s">
        <v>7</v>
      </c>
      <c r="C12" s="44">
        <v>32072</v>
      </c>
    </row>
    <row r="13" spans="2:3" ht="47.25" customHeight="1">
      <c r="B13" s="201" t="s">
        <v>233</v>
      </c>
      <c r="C13" s="202"/>
    </row>
  </sheetData>
  <sheetProtection/>
  <mergeCells count="1">
    <mergeCell ref="B13:C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00390625" defaultRowHeight="12.75"/>
  <cols>
    <col min="1" max="1" width="14.625" style="3" customWidth="1"/>
    <col min="2" max="2" width="12.75390625" style="3" customWidth="1"/>
    <col min="3" max="3" width="10.75390625" style="3" customWidth="1"/>
    <col min="4" max="4" width="12.375" style="3" bestFit="1" customWidth="1"/>
    <col min="5" max="5" width="14.00390625" style="3" customWidth="1"/>
    <col min="6" max="6" width="9.625" style="3" bestFit="1" customWidth="1"/>
    <col min="7" max="16384" width="9.00390625" style="3" customWidth="1"/>
  </cols>
  <sheetData>
    <row r="1" ht="15.75">
      <c r="A1" s="2"/>
    </row>
    <row r="2" spans="1:4" ht="15.75">
      <c r="A2" s="7" t="s">
        <v>161</v>
      </c>
      <c r="B2" s="5"/>
      <c r="C2" s="5"/>
      <c r="D2" s="5"/>
    </row>
    <row r="3" spans="1:8" ht="15.75">
      <c r="A3" s="7" t="s">
        <v>8</v>
      </c>
      <c r="B3" s="5"/>
      <c r="C3" s="5"/>
      <c r="D3" s="5"/>
      <c r="F3" s="108"/>
      <c r="G3" s="108"/>
      <c r="H3" s="108"/>
    </row>
    <row r="4" spans="1:8" ht="15.75">
      <c r="A4" s="206">
        <v>2010</v>
      </c>
      <c r="B4" s="206"/>
      <c r="C4" s="206"/>
      <c r="D4" s="206"/>
      <c r="F4" s="108"/>
      <c r="G4" s="108"/>
      <c r="H4" s="108"/>
    </row>
    <row r="5" spans="6:8" ht="15">
      <c r="F5" s="108"/>
      <c r="G5" s="108"/>
      <c r="H5" s="108"/>
    </row>
    <row r="6" spans="1:8" ht="15">
      <c r="A6" s="93"/>
      <c r="B6" s="203">
        <v>2010</v>
      </c>
      <c r="C6" s="204"/>
      <c r="D6" s="205"/>
      <c r="F6" s="108"/>
      <c r="G6" s="108"/>
      <c r="H6" s="108"/>
    </row>
    <row r="7" spans="1:8" ht="15">
      <c r="A7" s="78" t="s">
        <v>9</v>
      </c>
      <c r="B7" s="85" t="s">
        <v>10</v>
      </c>
      <c r="C7" s="85" t="s">
        <v>11</v>
      </c>
      <c r="D7" s="85" t="s">
        <v>12</v>
      </c>
      <c r="F7" s="108"/>
      <c r="G7" s="108"/>
      <c r="H7" s="108"/>
    </row>
    <row r="8" spans="1:8" ht="15">
      <c r="A8" s="59"/>
      <c r="B8" s="73"/>
      <c r="C8" s="73"/>
      <c r="D8" s="73"/>
      <c r="F8" s="108"/>
      <c r="G8" s="108"/>
      <c r="H8" s="108"/>
    </row>
    <row r="9" spans="1:8" ht="15">
      <c r="A9" s="94" t="s">
        <v>13</v>
      </c>
      <c r="B9" s="47">
        <f>SUM(C9:D9)</f>
        <v>734180</v>
      </c>
      <c r="C9" s="47">
        <v>376915</v>
      </c>
      <c r="D9" s="47">
        <v>357265</v>
      </c>
      <c r="F9" s="108"/>
      <c r="G9" s="108"/>
      <c r="H9" s="108"/>
    </row>
    <row r="10" spans="1:8" ht="15">
      <c r="A10" s="94" t="s">
        <v>14</v>
      </c>
      <c r="B10" s="47">
        <f>SUM(C10:D10)</f>
        <v>673743</v>
      </c>
      <c r="C10" s="47">
        <v>340895</v>
      </c>
      <c r="D10" s="47">
        <v>332848</v>
      </c>
      <c r="F10" s="108"/>
      <c r="G10" s="108"/>
      <c r="H10" s="108"/>
    </row>
    <row r="11" spans="1:8" ht="15">
      <c r="A11" s="94" t="s">
        <v>15</v>
      </c>
      <c r="B11" s="47">
        <f>SUM(C11:D11)</f>
        <v>1163823</v>
      </c>
      <c r="C11" s="47">
        <v>580875</v>
      </c>
      <c r="D11" s="47">
        <v>582948</v>
      </c>
      <c r="F11" s="108"/>
      <c r="G11" s="108"/>
      <c r="H11" s="108"/>
    </row>
    <row r="12" spans="1:8" ht="15">
      <c r="A12" s="94" t="s">
        <v>16</v>
      </c>
      <c r="B12" s="47">
        <f>SUM(C12:D12)</f>
        <v>1269766</v>
      </c>
      <c r="C12" s="47">
        <v>629154</v>
      </c>
      <c r="D12" s="47">
        <v>640612</v>
      </c>
      <c r="F12" s="109"/>
      <c r="G12" s="109"/>
      <c r="H12" s="109"/>
    </row>
    <row r="13" spans="1:4" ht="15">
      <c r="A13" s="94" t="s">
        <v>17</v>
      </c>
      <c r="B13" s="47">
        <f>SUM(C13:D13)</f>
        <v>4133713</v>
      </c>
      <c r="C13" s="47">
        <v>1944927</v>
      </c>
      <c r="D13" s="47">
        <v>2188786</v>
      </c>
    </row>
    <row r="14" spans="1:4" ht="15">
      <c r="A14" s="94"/>
      <c r="B14" s="95"/>
      <c r="C14" s="95"/>
      <c r="D14" s="95"/>
    </row>
    <row r="15" spans="1:4" ht="15">
      <c r="A15" s="86" t="s">
        <v>18</v>
      </c>
      <c r="B15" s="76">
        <v>9876149</v>
      </c>
      <c r="C15" s="76">
        <v>4844588</v>
      </c>
      <c r="D15" s="76">
        <v>5031561</v>
      </c>
    </row>
    <row r="17" spans="1:2" ht="15">
      <c r="A17" s="3" t="s">
        <v>19</v>
      </c>
      <c r="B17" s="3" t="s">
        <v>20</v>
      </c>
    </row>
    <row r="19" spans="1:2" ht="15">
      <c r="A19" s="3" t="s">
        <v>21</v>
      </c>
      <c r="B19" s="3" t="s">
        <v>226</v>
      </c>
    </row>
  </sheetData>
  <sheetProtection/>
  <mergeCells count="2">
    <mergeCell ref="B6:D6"/>
    <mergeCell ref="A4:D4"/>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2:F53"/>
  <sheetViews>
    <sheetView zoomScalePageLayoutView="0" workbookViewId="0" topLeftCell="A1">
      <selection activeCell="A1" sqref="A1"/>
    </sheetView>
  </sheetViews>
  <sheetFormatPr defaultColWidth="9.00390625" defaultRowHeight="12.75"/>
  <cols>
    <col min="3" max="3" width="9.25390625" style="0" bestFit="1" customWidth="1"/>
  </cols>
  <sheetData>
    <row r="2" ht="15.75">
      <c r="D2" s="169" t="s">
        <v>23</v>
      </c>
    </row>
    <row r="3" ht="15.75">
      <c r="D3" s="169" t="s">
        <v>202</v>
      </c>
    </row>
    <row r="4" ht="15.75">
      <c r="D4" s="169" t="s">
        <v>203</v>
      </c>
    </row>
    <row r="5" ht="15.75">
      <c r="D5" s="169" t="s">
        <v>210</v>
      </c>
    </row>
    <row r="6" ht="16.5" thickBot="1">
      <c r="B6" s="169"/>
    </row>
    <row r="7" spans="2:6" ht="13.5" thickBot="1">
      <c r="B7" s="207" t="s">
        <v>43</v>
      </c>
      <c r="C7" s="209" t="s">
        <v>50</v>
      </c>
      <c r="D7" s="210"/>
      <c r="E7" s="209" t="s">
        <v>53</v>
      </c>
      <c r="F7" s="210"/>
    </row>
    <row r="8" spans="2:6" ht="13.5" thickBot="1">
      <c r="B8" s="208"/>
      <c r="C8" s="181" t="s">
        <v>51</v>
      </c>
      <c r="D8" s="181" t="s">
        <v>52</v>
      </c>
      <c r="E8" s="181" t="s">
        <v>51</v>
      </c>
      <c r="F8" s="181" t="s">
        <v>52</v>
      </c>
    </row>
    <row r="9" spans="2:6" ht="12.75">
      <c r="B9" s="170">
        <v>1900</v>
      </c>
      <c r="C9" s="179">
        <v>709000</v>
      </c>
      <c r="D9" s="180">
        <v>18.6</v>
      </c>
      <c r="E9" s="179">
        <v>23295</v>
      </c>
      <c r="F9" s="180">
        <v>19.2</v>
      </c>
    </row>
    <row r="10" spans="2:6" ht="12.75">
      <c r="B10" s="170">
        <v>1910</v>
      </c>
      <c r="C10" s="179">
        <v>948000</v>
      </c>
      <c r="D10" s="180">
        <v>20.5</v>
      </c>
      <c r="E10" s="179">
        <v>29039</v>
      </c>
      <c r="F10" s="180">
        <v>20.7</v>
      </c>
    </row>
    <row r="11" spans="2:6" ht="12.75">
      <c r="B11" s="170">
        <v>1920</v>
      </c>
      <c r="C11" s="179">
        <v>1274476</v>
      </c>
      <c r="D11" s="180">
        <v>23.9</v>
      </c>
      <c r="E11" s="179">
        <v>50805</v>
      </c>
      <c r="F11" s="180">
        <v>27.7</v>
      </c>
    </row>
    <row r="12" spans="2:6" ht="12.75">
      <c r="B12" s="170">
        <v>1930</v>
      </c>
      <c r="C12" s="179">
        <v>1126856</v>
      </c>
      <c r="D12" s="180">
        <v>18.3</v>
      </c>
      <c r="E12" s="179">
        <v>29482</v>
      </c>
      <c r="F12" s="180">
        <v>12.2</v>
      </c>
    </row>
    <row r="13" spans="2:6" ht="12.75">
      <c r="B13" s="170">
        <v>1940</v>
      </c>
      <c r="C13" s="179">
        <v>1595879</v>
      </c>
      <c r="D13" s="180">
        <v>24.2</v>
      </c>
      <c r="E13" s="179">
        <v>46342</v>
      </c>
      <c r="F13" s="180">
        <v>17.6</v>
      </c>
    </row>
    <row r="14" spans="2:6" ht="12.75">
      <c r="B14" s="170">
        <v>1950</v>
      </c>
      <c r="C14" s="179">
        <v>1667231</v>
      </c>
      <c r="D14" s="180">
        <v>22.1</v>
      </c>
      <c r="E14" s="179">
        <v>58180</v>
      </c>
      <c r="F14" s="180">
        <v>18.3</v>
      </c>
    </row>
    <row r="15" spans="2:6" ht="12.75">
      <c r="B15" s="170">
        <v>1960</v>
      </c>
      <c r="C15" s="179">
        <v>1523000</v>
      </c>
      <c r="D15" s="180">
        <v>17</v>
      </c>
      <c r="E15" s="179">
        <v>61090</v>
      </c>
      <c r="F15" s="180">
        <v>15.6</v>
      </c>
    </row>
    <row r="16" spans="2:6" ht="12.75">
      <c r="B16" s="170">
        <v>1970</v>
      </c>
      <c r="C16" s="179">
        <v>2158802</v>
      </c>
      <c r="D16" s="180">
        <v>21.2</v>
      </c>
      <c r="E16" s="179">
        <v>91933</v>
      </c>
      <c r="F16" s="180">
        <v>20.7</v>
      </c>
    </row>
    <row r="17" spans="2:6" ht="12.75">
      <c r="B17" s="170">
        <v>1980</v>
      </c>
      <c r="C17" s="179">
        <v>2390252</v>
      </c>
      <c r="D17" s="180">
        <v>21.2</v>
      </c>
      <c r="E17" s="179">
        <v>86898</v>
      </c>
      <c r="F17" s="180">
        <v>18.8</v>
      </c>
    </row>
    <row r="18" spans="2:6" ht="12.75">
      <c r="B18" s="170">
        <v>1990</v>
      </c>
      <c r="C18" s="179">
        <v>2443489</v>
      </c>
      <c r="D18" s="180">
        <v>19.6</v>
      </c>
      <c r="E18" s="179">
        <v>76099</v>
      </c>
      <c r="F18" s="180">
        <v>16.3</v>
      </c>
    </row>
    <row r="19" spans="2:6" ht="12.75">
      <c r="B19" s="170">
        <v>1991</v>
      </c>
      <c r="C19" s="179">
        <v>2371000</v>
      </c>
      <c r="D19" s="180">
        <v>18.8</v>
      </c>
      <c r="E19" s="179">
        <v>72747</v>
      </c>
      <c r="F19" s="180">
        <v>15.5</v>
      </c>
    </row>
    <row r="20" spans="2:6" ht="12.75">
      <c r="B20" s="170">
        <v>1992</v>
      </c>
      <c r="C20" s="179">
        <v>2362000</v>
      </c>
      <c r="D20" s="180">
        <v>18.5</v>
      </c>
      <c r="E20" s="179">
        <v>71322</v>
      </c>
      <c r="F20" s="180">
        <v>15.1</v>
      </c>
    </row>
    <row r="21" spans="2:6" ht="12.75">
      <c r="B21" s="170">
        <v>1993</v>
      </c>
      <c r="C21" s="179">
        <v>2334000</v>
      </c>
      <c r="D21" s="180">
        <v>18.1</v>
      </c>
      <c r="E21" s="179">
        <v>70771</v>
      </c>
      <c r="F21" s="180">
        <v>14.9</v>
      </c>
    </row>
    <row r="22" spans="2:6" ht="12.75">
      <c r="B22" s="170">
        <v>1994</v>
      </c>
      <c r="C22" s="179">
        <v>2362000</v>
      </c>
      <c r="D22" s="180">
        <v>18.1</v>
      </c>
      <c r="E22" s="179">
        <v>70966</v>
      </c>
      <c r="F22" s="180">
        <v>14.8</v>
      </c>
    </row>
    <row r="23" spans="2:6" ht="12.75">
      <c r="B23" s="170">
        <v>1995</v>
      </c>
      <c r="C23" s="179">
        <v>2336000</v>
      </c>
      <c r="D23" s="180">
        <v>17.8</v>
      </c>
      <c r="E23" s="179">
        <v>71042</v>
      </c>
      <c r="F23" s="180">
        <v>14.7</v>
      </c>
    </row>
    <row r="24" spans="2:6" ht="12.75">
      <c r="B24" s="170">
        <v>1996</v>
      </c>
      <c r="C24" s="179">
        <v>2344000</v>
      </c>
      <c r="D24" s="180">
        <v>17.7</v>
      </c>
      <c r="E24" s="179">
        <v>68598</v>
      </c>
      <c r="F24" s="180">
        <v>14.1</v>
      </c>
    </row>
    <row r="25" spans="2:6" ht="12.75">
      <c r="B25" s="170">
        <v>1997</v>
      </c>
      <c r="C25" s="179">
        <v>2384000</v>
      </c>
      <c r="D25" s="180">
        <v>17.8</v>
      </c>
      <c r="E25" s="179">
        <v>66974</v>
      </c>
      <c r="F25" s="180">
        <v>13.7</v>
      </c>
    </row>
    <row r="26" spans="2:6" ht="12.75">
      <c r="B26" s="170">
        <v>1998</v>
      </c>
      <c r="C26" s="179">
        <v>2244000</v>
      </c>
      <c r="D26" s="180">
        <v>16.6</v>
      </c>
      <c r="E26" s="179">
        <v>65642</v>
      </c>
      <c r="F26" s="180">
        <v>13.4</v>
      </c>
    </row>
    <row r="27" spans="2:6" ht="12.75">
      <c r="B27" s="170">
        <v>1999</v>
      </c>
      <c r="C27" s="179">
        <v>2358000</v>
      </c>
      <c r="D27" s="180">
        <v>17.3</v>
      </c>
      <c r="E27" s="179">
        <v>67105</v>
      </c>
      <c r="F27" s="180">
        <v>13.6</v>
      </c>
    </row>
    <row r="28" spans="2:6" ht="12.75">
      <c r="B28" s="170">
        <v>2000</v>
      </c>
      <c r="C28" s="179">
        <v>2334971</v>
      </c>
      <c r="D28" s="180">
        <v>16.5</v>
      </c>
      <c r="E28" s="179">
        <v>66326</v>
      </c>
      <c r="F28" s="180">
        <v>13.4</v>
      </c>
    </row>
    <row r="29" spans="2:6" ht="12.75">
      <c r="B29" s="170">
        <v>2001</v>
      </c>
      <c r="C29" s="179">
        <v>2346017</v>
      </c>
      <c r="D29" s="180">
        <v>16.5</v>
      </c>
      <c r="E29" s="179">
        <v>66876</v>
      </c>
      <c r="F29" s="180">
        <v>13.6</v>
      </c>
    </row>
    <row r="30" spans="2:6" ht="12.75">
      <c r="B30" s="170">
        <v>2002</v>
      </c>
      <c r="C30" s="179">
        <v>2240184</v>
      </c>
      <c r="D30" s="180">
        <v>15.6</v>
      </c>
      <c r="E30" s="179">
        <v>65104</v>
      </c>
      <c r="F30" s="180">
        <v>13.2</v>
      </c>
    </row>
    <row r="31" spans="2:6" ht="12.75">
      <c r="B31" s="170">
        <v>2003</v>
      </c>
      <c r="C31" s="179">
        <v>2244514</v>
      </c>
      <c r="D31" s="180">
        <v>15.5</v>
      </c>
      <c r="E31" s="179">
        <v>62920</v>
      </c>
      <c r="F31" s="180">
        <v>12.5</v>
      </c>
    </row>
    <row r="32" spans="2:6" ht="12.75">
      <c r="B32" s="170">
        <v>2004</v>
      </c>
      <c r="C32" s="179">
        <v>2270937</v>
      </c>
      <c r="D32" s="180">
        <v>15.5</v>
      </c>
      <c r="E32" s="179">
        <v>61932</v>
      </c>
      <c r="F32" s="180">
        <v>12.3</v>
      </c>
    </row>
    <row r="33" spans="2:6" ht="12.75">
      <c r="B33" s="170">
        <v>2005</v>
      </c>
      <c r="C33" s="179">
        <v>2238489</v>
      </c>
      <c r="D33" s="180">
        <v>15.1</v>
      </c>
      <c r="E33" s="179">
        <v>61108</v>
      </c>
      <c r="F33" s="180">
        <v>12.1</v>
      </c>
    </row>
    <row r="34" spans="2:6" ht="12.75">
      <c r="B34" s="170">
        <v>2006</v>
      </c>
      <c r="C34" s="179">
        <v>2043716</v>
      </c>
      <c r="D34" s="180">
        <v>13.7</v>
      </c>
      <c r="E34" s="179">
        <v>59400</v>
      </c>
      <c r="F34" s="180">
        <v>11.8</v>
      </c>
    </row>
    <row r="35" spans="2:6" ht="12.75">
      <c r="B35" s="170">
        <v>2007</v>
      </c>
      <c r="C35" s="179">
        <v>2206358</v>
      </c>
      <c r="D35" s="180">
        <v>14.6</v>
      </c>
      <c r="E35" s="179">
        <v>56996</v>
      </c>
      <c r="F35" s="180">
        <v>11.3</v>
      </c>
    </row>
    <row r="36" spans="2:6" ht="12.75">
      <c r="B36" s="170">
        <v>2008</v>
      </c>
      <c r="C36" s="179">
        <v>2226409</v>
      </c>
      <c r="D36" s="180">
        <v>14.6</v>
      </c>
      <c r="E36" s="179">
        <v>55465</v>
      </c>
      <c r="F36" s="180">
        <v>11</v>
      </c>
    </row>
    <row r="37" spans="2:6" ht="12.75">
      <c r="B37" s="170">
        <v>2009</v>
      </c>
      <c r="C37" s="179">
        <v>2207742</v>
      </c>
      <c r="D37" s="180">
        <v>14.4</v>
      </c>
      <c r="E37" s="179">
        <v>53528</v>
      </c>
      <c r="F37" s="180">
        <v>10.7</v>
      </c>
    </row>
    <row r="38" spans="2:6" ht="12.75">
      <c r="B38" s="170">
        <v>2010</v>
      </c>
      <c r="C38" s="179">
        <v>2096000</v>
      </c>
      <c r="D38" s="180">
        <v>13.6</v>
      </c>
      <c r="E38" s="179">
        <v>54182</v>
      </c>
      <c r="F38" s="180">
        <v>11.2</v>
      </c>
    </row>
    <row r="39" spans="2:6" ht="12.75" thickBot="1">
      <c r="B39" s="171"/>
      <c r="C39" s="171"/>
      <c r="D39" s="171"/>
      <c r="E39" s="171"/>
      <c r="F39" s="171"/>
    </row>
    <row r="40" ht="12.75">
      <c r="B40" s="172"/>
    </row>
    <row r="41" spans="2:6" ht="30" customHeight="1">
      <c r="B41" s="215" t="s">
        <v>204</v>
      </c>
      <c r="C41" s="216"/>
      <c r="D41" s="216"/>
      <c r="E41" s="216"/>
      <c r="F41" s="216"/>
    </row>
    <row r="42" ht="12">
      <c r="B42" s="173"/>
    </row>
    <row r="43" spans="2:6" ht="54" customHeight="1">
      <c r="B43" s="211" t="s">
        <v>205</v>
      </c>
      <c r="C43" s="212"/>
      <c r="D43" s="212"/>
      <c r="E43" s="212"/>
      <c r="F43" s="212"/>
    </row>
    <row r="44" ht="12">
      <c r="B44" s="173"/>
    </row>
    <row r="45" spans="2:6" ht="12.75">
      <c r="B45" s="211" t="s">
        <v>206</v>
      </c>
      <c r="C45" s="212"/>
      <c r="D45" s="212"/>
      <c r="E45" s="212"/>
      <c r="F45" s="212"/>
    </row>
    <row r="46" ht="12">
      <c r="B46" s="173"/>
    </row>
    <row r="47" spans="2:6" ht="41.25" customHeight="1">
      <c r="B47" s="211" t="s">
        <v>207</v>
      </c>
      <c r="C47" s="212"/>
      <c r="D47" s="212"/>
      <c r="E47" s="212"/>
      <c r="F47" s="212"/>
    </row>
    <row r="48" ht="12">
      <c r="B48" s="173"/>
    </row>
    <row r="49" spans="2:6" ht="52.5" customHeight="1">
      <c r="B49" s="211" t="s">
        <v>208</v>
      </c>
      <c r="C49" s="212"/>
      <c r="D49" s="212"/>
      <c r="E49" s="212"/>
      <c r="F49" s="212"/>
    </row>
    <row r="50" ht="12.75">
      <c r="B50" s="174"/>
    </row>
    <row r="51" spans="2:6" ht="90" customHeight="1">
      <c r="B51" s="213" t="s">
        <v>218</v>
      </c>
      <c r="C51" s="212"/>
      <c r="D51" s="212"/>
      <c r="E51" s="212"/>
      <c r="F51" s="212"/>
    </row>
    <row r="52" spans="2:6" ht="12">
      <c r="B52" s="214"/>
      <c r="C52" s="212"/>
      <c r="D52" s="212"/>
      <c r="E52" s="212"/>
      <c r="F52" s="212"/>
    </row>
    <row r="53" spans="2:6" ht="12.75">
      <c r="B53" s="211"/>
      <c r="C53" s="212"/>
      <c r="D53" s="212"/>
      <c r="E53" s="212"/>
      <c r="F53" s="212"/>
    </row>
  </sheetData>
  <sheetProtection/>
  <mergeCells count="11">
    <mergeCell ref="B53:F53"/>
    <mergeCell ref="B41:F41"/>
    <mergeCell ref="B43:F43"/>
    <mergeCell ref="B45:F45"/>
    <mergeCell ref="B47:F47"/>
    <mergeCell ref="B7:B8"/>
    <mergeCell ref="C7:D7"/>
    <mergeCell ref="E7:F7"/>
    <mergeCell ref="B49:F49"/>
    <mergeCell ref="B51:F51"/>
    <mergeCell ref="B52:F5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
    </sheetView>
  </sheetViews>
  <sheetFormatPr defaultColWidth="9.00390625" defaultRowHeight="12.75"/>
  <cols>
    <col min="1" max="1" width="9.00390625" style="3" customWidth="1"/>
    <col min="2" max="2" width="12.75390625" style="3" customWidth="1"/>
    <col min="3" max="4" width="6.625" style="3" customWidth="1"/>
    <col min="5" max="6" width="8.625" style="3" customWidth="1"/>
    <col min="7" max="8" width="7.625" style="3" customWidth="1"/>
    <col min="9" max="9" width="9.625" style="3" customWidth="1"/>
    <col min="10" max="16384" width="9.00390625" style="3" customWidth="1"/>
  </cols>
  <sheetData>
    <row r="1" spans="1:2" ht="15.75">
      <c r="A1" s="2"/>
      <c r="B1" s="65"/>
    </row>
    <row r="2" spans="1:11" ht="15.75">
      <c r="A2" s="2"/>
      <c r="B2" s="65"/>
      <c r="K2" s="2"/>
    </row>
    <row r="3" spans="2:10" ht="15">
      <c r="B3" s="4" t="s">
        <v>24</v>
      </c>
      <c r="C3" s="5"/>
      <c r="D3" s="5"/>
      <c r="E3" s="5"/>
      <c r="F3" s="5"/>
      <c r="G3" s="5"/>
      <c r="H3" s="5"/>
      <c r="I3" s="5"/>
      <c r="J3" s="5"/>
    </row>
    <row r="4" spans="2:10" ht="15.75">
      <c r="B4" s="6" t="s">
        <v>157</v>
      </c>
      <c r="C4" s="5"/>
      <c r="D4" s="5"/>
      <c r="E4" s="5"/>
      <c r="F4" s="5"/>
      <c r="G4" s="5"/>
      <c r="H4" s="5"/>
      <c r="I4" s="5"/>
      <c r="J4" s="5"/>
    </row>
    <row r="5" spans="2:10" ht="15">
      <c r="B5" s="226" t="s">
        <v>211</v>
      </c>
      <c r="C5" s="226"/>
      <c r="D5" s="226"/>
      <c r="E5" s="226"/>
      <c r="F5" s="226"/>
      <c r="G5" s="226"/>
      <c r="H5" s="226"/>
      <c r="I5" s="226"/>
      <c r="J5" s="226"/>
    </row>
    <row r="6" spans="2:10" ht="15">
      <c r="B6" s="219" t="s">
        <v>62</v>
      </c>
      <c r="C6" s="56" t="s">
        <v>57</v>
      </c>
      <c r="D6" s="56"/>
      <c r="E6" s="56"/>
      <c r="F6" s="31"/>
      <c r="G6" s="55" t="s">
        <v>58</v>
      </c>
      <c r="H6" s="56"/>
      <c r="I6" s="56"/>
      <c r="J6" s="31"/>
    </row>
    <row r="7" spans="2:10" ht="15">
      <c r="B7" s="220"/>
      <c r="C7" s="182">
        <v>1990</v>
      </c>
      <c r="D7" s="183">
        <v>2000</v>
      </c>
      <c r="E7" s="66">
        <v>2010</v>
      </c>
      <c r="F7" s="67"/>
      <c r="G7" s="182">
        <v>1990</v>
      </c>
      <c r="H7" s="183">
        <v>2000</v>
      </c>
      <c r="I7" s="66">
        <v>2010</v>
      </c>
      <c r="J7" s="67"/>
    </row>
    <row r="8" spans="2:10" ht="15">
      <c r="B8" s="221"/>
      <c r="C8" s="68" t="s">
        <v>52</v>
      </c>
      <c r="D8" s="68" t="s">
        <v>52</v>
      </c>
      <c r="E8" s="34" t="s">
        <v>51</v>
      </c>
      <c r="F8" s="33" t="s">
        <v>52</v>
      </c>
      <c r="G8" s="68" t="s">
        <v>52</v>
      </c>
      <c r="H8" s="68" t="s">
        <v>52</v>
      </c>
      <c r="I8" s="34" t="s">
        <v>51</v>
      </c>
      <c r="J8" s="33" t="s">
        <v>52</v>
      </c>
    </row>
    <row r="9" spans="2:13" ht="15">
      <c r="B9" s="17"/>
      <c r="C9" s="22"/>
      <c r="D9" s="22"/>
      <c r="E9" s="22"/>
      <c r="F9" s="22"/>
      <c r="G9" s="22"/>
      <c r="H9" s="22"/>
      <c r="I9" s="22"/>
      <c r="J9" s="22"/>
      <c r="L9"/>
      <c r="M9" s="24"/>
    </row>
    <row r="10" spans="2:13" ht="19.5" customHeight="1">
      <c r="B10" s="17" t="s">
        <v>54</v>
      </c>
      <c r="C10" s="38">
        <v>7.7</v>
      </c>
      <c r="D10" s="38">
        <v>3.6</v>
      </c>
      <c r="E10" s="47">
        <v>913</v>
      </c>
      <c r="F10" s="38">
        <f>E10/MXPOP!C9*1000</f>
        <v>2.4</v>
      </c>
      <c r="G10" s="38">
        <v>19.8</v>
      </c>
      <c r="H10" s="38">
        <v>10.4</v>
      </c>
      <c r="I10" s="47">
        <v>2110</v>
      </c>
      <c r="J10" s="38">
        <f>I10/MXPOP!D9*1000</f>
        <v>5.9</v>
      </c>
      <c r="L10"/>
      <c r="M10" s="24"/>
    </row>
    <row r="11" spans="2:13" ht="19.5" customHeight="1">
      <c r="B11" s="17" t="s">
        <v>25</v>
      </c>
      <c r="C11" s="38">
        <v>55.8</v>
      </c>
      <c r="D11" s="38">
        <v>41.2</v>
      </c>
      <c r="E11" s="47">
        <v>9847</v>
      </c>
      <c r="F11" s="38">
        <f>E11/MXPOP!C10*1000</f>
        <v>28.9</v>
      </c>
      <c r="G11" s="38">
        <v>69.2</v>
      </c>
      <c r="H11" s="38">
        <v>57.1</v>
      </c>
      <c r="I11" s="47">
        <v>13500</v>
      </c>
      <c r="J11" s="38">
        <f>I11/MXPOP!D10*1000</f>
        <v>40.6</v>
      </c>
      <c r="L11"/>
      <c r="M11" s="24"/>
    </row>
    <row r="12" spans="2:13" ht="19.5" customHeight="1">
      <c r="B12" s="17" t="s">
        <v>26</v>
      </c>
      <c r="C12" s="38">
        <v>44</v>
      </c>
      <c r="D12" s="38">
        <v>40.6</v>
      </c>
      <c r="E12" s="35">
        <v>23923</v>
      </c>
      <c r="F12" s="38">
        <f>E12/MXPOP!C11*1000</f>
        <v>41.2</v>
      </c>
      <c r="G12" s="38">
        <v>36.5</v>
      </c>
      <c r="H12" s="38">
        <v>35.7</v>
      </c>
      <c r="I12" s="37">
        <v>22581</v>
      </c>
      <c r="J12" s="38">
        <f>I12/MXPOP!D11*1000</f>
        <v>38.7</v>
      </c>
      <c r="L12"/>
      <c r="M12" s="24"/>
    </row>
    <row r="13" spans="2:13" ht="19.5" customHeight="1">
      <c r="B13" s="17" t="s">
        <v>27</v>
      </c>
      <c r="C13" s="38">
        <v>17.4</v>
      </c>
      <c r="D13" s="38">
        <v>16.3</v>
      </c>
      <c r="E13" s="35">
        <v>9707</v>
      </c>
      <c r="F13" s="38">
        <f>E13/MXPOP!C12*1000</f>
        <v>15.4</v>
      </c>
      <c r="G13" s="38">
        <v>14.4</v>
      </c>
      <c r="H13" s="38">
        <v>14.1</v>
      </c>
      <c r="I13" s="37">
        <v>8386</v>
      </c>
      <c r="J13" s="38">
        <f>I13/MXPOP!D12*1000</f>
        <v>13.1</v>
      </c>
      <c r="L13"/>
      <c r="M13" s="24"/>
    </row>
    <row r="14" spans="2:13" ht="19.5" customHeight="1">
      <c r="B14" s="17" t="s">
        <v>55</v>
      </c>
      <c r="C14" s="38">
        <v>6.1</v>
      </c>
      <c r="D14" s="38">
        <v>6.4</v>
      </c>
      <c r="E14" s="35">
        <v>9792</v>
      </c>
      <c r="F14" s="96">
        <f>E14/MXPOP!C13*1000</f>
        <v>5</v>
      </c>
      <c r="G14" s="38">
        <v>3.3</v>
      </c>
      <c r="H14" s="38">
        <v>4</v>
      </c>
      <c r="I14" s="24">
        <v>7605</v>
      </c>
      <c r="J14" s="96">
        <f>I14/MXPOP!D13*1000</f>
        <v>3.5</v>
      </c>
      <c r="L14"/>
      <c r="M14" s="24"/>
    </row>
    <row r="15" spans="2:13" ht="19.5" customHeight="1">
      <c r="B15" s="33" t="s">
        <v>28</v>
      </c>
      <c r="C15" s="69">
        <v>16.9</v>
      </c>
      <c r="D15" s="69">
        <v>13.8</v>
      </c>
      <c r="E15" s="70">
        <v>54182</v>
      </c>
      <c r="F15" s="38">
        <f>E15/MXPOP!C15*1000</f>
        <v>11.2</v>
      </c>
      <c r="G15" s="69">
        <v>15.9</v>
      </c>
      <c r="H15" s="69">
        <v>13.1</v>
      </c>
      <c r="I15" s="70">
        <v>54182</v>
      </c>
      <c r="J15" s="38">
        <f>I15/MXPOP!D15*1000</f>
        <v>10.8</v>
      </c>
      <c r="L15"/>
      <c r="M15" s="24"/>
    </row>
    <row r="16" spans="2:13" ht="32.25" customHeight="1">
      <c r="B16" s="227" t="s">
        <v>56</v>
      </c>
      <c r="C16" s="228"/>
      <c r="D16" s="228"/>
      <c r="E16" s="222">
        <v>27</v>
      </c>
      <c r="F16" s="223"/>
      <c r="G16" s="229" t="s">
        <v>56</v>
      </c>
      <c r="H16" s="230"/>
      <c r="I16" s="230"/>
      <c r="J16" s="185">
        <v>26</v>
      </c>
      <c r="L16"/>
      <c r="M16" s="24"/>
    </row>
    <row r="17" spans="2:10" ht="51.75" customHeight="1">
      <c r="B17" s="224" t="s">
        <v>63</v>
      </c>
      <c r="C17" s="225"/>
      <c r="D17" s="225"/>
      <c r="E17" s="225"/>
      <c r="F17" s="225"/>
      <c r="G17" s="225"/>
      <c r="H17" s="225"/>
      <c r="I17" s="225"/>
      <c r="J17" s="225"/>
    </row>
    <row r="18" spans="2:10" ht="30.75" customHeight="1">
      <c r="B18" s="217" t="s">
        <v>221</v>
      </c>
      <c r="C18" s="218"/>
      <c r="D18" s="218"/>
      <c r="E18" s="218"/>
      <c r="F18" s="218"/>
      <c r="G18" s="218"/>
      <c r="H18" s="218"/>
      <c r="I18" s="218"/>
      <c r="J18" s="218"/>
    </row>
  </sheetData>
  <sheetProtection/>
  <mergeCells count="7">
    <mergeCell ref="B18:J18"/>
    <mergeCell ref="B6:B8"/>
    <mergeCell ref="E16:F16"/>
    <mergeCell ref="B17:J17"/>
    <mergeCell ref="B5:J5"/>
    <mergeCell ref="B16:D16"/>
    <mergeCell ref="G16:I16"/>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B1:L17"/>
  <sheetViews>
    <sheetView zoomScale="80" zoomScaleNormal="80" zoomScalePageLayoutView="0" workbookViewId="0" topLeftCell="A1">
      <selection activeCell="A1" sqref="A1"/>
    </sheetView>
  </sheetViews>
  <sheetFormatPr defaultColWidth="11.125" defaultRowHeight="12.75"/>
  <cols>
    <col min="1" max="1" width="2.50390625" style="3" customWidth="1"/>
    <col min="2" max="2" width="11.125" style="3" customWidth="1"/>
    <col min="3" max="3" width="12.75390625" style="3" customWidth="1"/>
    <col min="4" max="4" width="12.25390625" style="3" customWidth="1"/>
    <col min="5" max="5" width="12.50390625" style="3" customWidth="1"/>
    <col min="6" max="6" width="12.75390625" style="3" customWidth="1"/>
    <col min="7" max="7" width="12.875" style="3" customWidth="1"/>
    <col min="8" max="8" width="12.375" style="3" customWidth="1"/>
    <col min="9" max="9" width="11.75390625" style="3" customWidth="1"/>
    <col min="10" max="10" width="12.00390625" style="3" customWidth="1"/>
    <col min="11" max="11" width="12.375" style="3" customWidth="1"/>
    <col min="12" max="12" width="12.875" style="3" customWidth="1"/>
    <col min="13" max="16384" width="11.125" style="3" customWidth="1"/>
  </cols>
  <sheetData>
    <row r="1" ht="15.75">
      <c r="B1" s="2"/>
    </row>
    <row r="2" spans="2:12" ht="15">
      <c r="B2" s="4" t="s">
        <v>29</v>
      </c>
      <c r="C2" s="5"/>
      <c r="D2" s="5"/>
      <c r="E2" s="5"/>
      <c r="F2" s="5"/>
      <c r="G2" s="5"/>
      <c r="H2" s="5"/>
      <c r="I2" s="5"/>
      <c r="J2" s="5"/>
      <c r="K2" s="5"/>
      <c r="L2" s="5"/>
    </row>
    <row r="3" spans="2:12" ht="15.75">
      <c r="B3" s="6" t="s">
        <v>30</v>
      </c>
      <c r="C3" s="5"/>
      <c r="D3" s="5"/>
      <c r="E3" s="5"/>
      <c r="F3" s="5"/>
      <c r="G3" s="5"/>
      <c r="H3" s="5"/>
      <c r="I3" s="5"/>
      <c r="J3" s="5"/>
      <c r="K3" s="5"/>
      <c r="L3" s="5"/>
    </row>
    <row r="4" spans="2:12" ht="15">
      <c r="B4" s="233" t="s">
        <v>212</v>
      </c>
      <c r="C4" s="233"/>
      <c r="D4" s="233"/>
      <c r="E4" s="233"/>
      <c r="F4" s="233"/>
      <c r="G4" s="233"/>
      <c r="H4" s="233"/>
      <c r="I4" s="233"/>
      <c r="J4" s="233"/>
      <c r="K4" s="233"/>
      <c r="L4" s="233"/>
    </row>
    <row r="5" spans="2:12" ht="15">
      <c r="B5" s="231" t="s">
        <v>62</v>
      </c>
      <c r="C5" s="234">
        <v>2000</v>
      </c>
      <c r="D5" s="235"/>
      <c r="E5" s="235"/>
      <c r="F5" s="235"/>
      <c r="G5" s="236"/>
      <c r="H5" s="55">
        <v>2010</v>
      </c>
      <c r="I5" s="56"/>
      <c r="J5" s="56"/>
      <c r="K5" s="56"/>
      <c r="L5" s="31"/>
    </row>
    <row r="6" spans="2:12" ht="54.75" customHeight="1">
      <c r="B6" s="232"/>
      <c r="C6" s="57" t="s">
        <v>68</v>
      </c>
      <c r="D6" s="57" t="s">
        <v>67</v>
      </c>
      <c r="E6" s="57" t="s">
        <v>66</v>
      </c>
      <c r="F6" s="57" t="s">
        <v>65</v>
      </c>
      <c r="G6" s="57" t="s">
        <v>64</v>
      </c>
      <c r="H6" s="57" t="s">
        <v>68</v>
      </c>
      <c r="I6" s="57" t="s">
        <v>67</v>
      </c>
      <c r="J6" s="57" t="s">
        <v>66</v>
      </c>
      <c r="K6" s="57" t="s">
        <v>65</v>
      </c>
      <c r="L6" s="57" t="s">
        <v>64</v>
      </c>
    </row>
    <row r="7" spans="2:12" s="48" customFormat="1" ht="19.5" customHeight="1">
      <c r="B7" s="58" t="s">
        <v>18</v>
      </c>
      <c r="C7" s="146">
        <v>66326</v>
      </c>
      <c r="D7" s="147">
        <v>43376</v>
      </c>
      <c r="E7" s="107">
        <f>D7/C7*100</f>
        <v>65.4</v>
      </c>
      <c r="F7" s="147">
        <v>16735</v>
      </c>
      <c r="G7" s="147">
        <v>6199</v>
      </c>
      <c r="H7" s="76">
        <v>54182</v>
      </c>
      <c r="I7" s="76">
        <v>37327</v>
      </c>
      <c r="J7" s="69">
        <f>I7/H7*100</f>
        <v>68.9</v>
      </c>
      <c r="K7" s="76">
        <v>11853</v>
      </c>
      <c r="L7" s="76">
        <f>3720+994+276</f>
        <v>4990</v>
      </c>
    </row>
    <row r="8" spans="2:12" s="48" customFormat="1" ht="12.75" customHeight="1">
      <c r="B8" s="61"/>
      <c r="C8" s="148"/>
      <c r="D8" s="148"/>
      <c r="E8" s="38"/>
      <c r="F8" s="148"/>
      <c r="G8" s="148"/>
      <c r="H8" s="47"/>
      <c r="I8" s="47"/>
      <c r="J8" s="38"/>
      <c r="K8" s="47"/>
      <c r="L8" s="47"/>
    </row>
    <row r="9" spans="2:12" ht="19.5" customHeight="1">
      <c r="B9" s="60" t="s">
        <v>69</v>
      </c>
      <c r="C9" s="148">
        <v>3513</v>
      </c>
      <c r="D9" s="148">
        <v>3498</v>
      </c>
      <c r="E9" s="38">
        <f>D9/C9*100</f>
        <v>99.6</v>
      </c>
      <c r="F9" s="148">
        <v>17</v>
      </c>
      <c r="G9" s="149" t="s">
        <v>188</v>
      </c>
      <c r="H9" s="47">
        <v>2110</v>
      </c>
      <c r="I9" s="47">
        <v>2102</v>
      </c>
      <c r="J9" s="38">
        <f aca="true" t="shared" si="0" ref="J9:J15">I9/H9*100</f>
        <v>99.6</v>
      </c>
      <c r="K9" s="47">
        <v>8</v>
      </c>
      <c r="L9" s="103">
        <v>0</v>
      </c>
    </row>
    <row r="10" spans="2:12" ht="19.5" customHeight="1">
      <c r="B10" s="61" t="s">
        <v>31</v>
      </c>
      <c r="C10" s="148">
        <v>18254</v>
      </c>
      <c r="D10" s="148">
        <v>17545</v>
      </c>
      <c r="E10" s="38">
        <f aca="true" t="shared" si="1" ref="E10:E15">D10/C10*100</f>
        <v>96.1</v>
      </c>
      <c r="F10" s="148">
        <v>696</v>
      </c>
      <c r="G10" s="148">
        <v>11</v>
      </c>
      <c r="H10" s="47">
        <v>13500</v>
      </c>
      <c r="I10" s="47">
        <v>13093</v>
      </c>
      <c r="J10" s="38">
        <f t="shared" si="0"/>
        <v>97</v>
      </c>
      <c r="K10" s="47">
        <v>395</v>
      </c>
      <c r="L10" s="47">
        <v>10</v>
      </c>
    </row>
    <row r="11" spans="2:12" ht="19.5" customHeight="1">
      <c r="B11" s="61" t="s">
        <v>32</v>
      </c>
      <c r="C11" s="148">
        <v>16309</v>
      </c>
      <c r="D11" s="148">
        <v>13456</v>
      </c>
      <c r="E11" s="38">
        <f t="shared" si="1"/>
        <v>82.5</v>
      </c>
      <c r="F11" s="148">
        <v>2628</v>
      </c>
      <c r="G11" s="148">
        <v>221</v>
      </c>
      <c r="H11" s="47">
        <v>14887</v>
      </c>
      <c r="I11" s="47">
        <v>13228</v>
      </c>
      <c r="J11" s="38">
        <f t="shared" si="0"/>
        <v>88.9</v>
      </c>
      <c r="K11" s="47">
        <v>1541</v>
      </c>
      <c r="L11" s="47">
        <f>104+8+2</f>
        <v>114</v>
      </c>
    </row>
    <row r="12" spans="2:12" ht="19.5" customHeight="1">
      <c r="B12" s="61" t="s">
        <v>33</v>
      </c>
      <c r="C12" s="148">
        <v>9474</v>
      </c>
      <c r="D12" s="148">
        <v>5307</v>
      </c>
      <c r="E12" s="38">
        <f t="shared" si="1"/>
        <v>56</v>
      </c>
      <c r="F12" s="148">
        <v>3521</v>
      </c>
      <c r="G12" s="148">
        <v>644</v>
      </c>
      <c r="H12" s="47">
        <v>7694</v>
      </c>
      <c r="I12" s="47">
        <v>5082</v>
      </c>
      <c r="J12" s="38">
        <f t="shared" si="0"/>
        <v>66.1</v>
      </c>
      <c r="K12" s="47">
        <v>2257</v>
      </c>
      <c r="L12" s="47">
        <f>304+41+10</f>
        <v>355</v>
      </c>
    </row>
    <row r="13" spans="2:12" ht="19.5" customHeight="1">
      <c r="B13" s="61" t="s">
        <v>34</v>
      </c>
      <c r="C13" s="148">
        <v>6523</v>
      </c>
      <c r="D13" s="148">
        <v>2091</v>
      </c>
      <c r="E13" s="38">
        <f t="shared" si="1"/>
        <v>32.1</v>
      </c>
      <c r="F13" s="148">
        <v>3314</v>
      </c>
      <c r="G13" s="148">
        <v>1116</v>
      </c>
      <c r="H13" s="47">
        <v>4789</v>
      </c>
      <c r="I13" s="47">
        <v>1952</v>
      </c>
      <c r="J13" s="38">
        <f t="shared" si="0"/>
        <v>40.8</v>
      </c>
      <c r="K13" s="47">
        <v>2145</v>
      </c>
      <c r="L13" s="47">
        <f>564+109+17</f>
        <v>690</v>
      </c>
    </row>
    <row r="14" spans="2:12" ht="19.5" customHeight="1">
      <c r="B14" s="61" t="s">
        <v>35</v>
      </c>
      <c r="C14" s="148">
        <v>5006</v>
      </c>
      <c r="D14" s="148">
        <v>943</v>
      </c>
      <c r="E14" s="38">
        <f t="shared" si="1"/>
        <v>18.8</v>
      </c>
      <c r="F14" s="148">
        <v>2627</v>
      </c>
      <c r="G14" s="148">
        <v>1434</v>
      </c>
      <c r="H14" s="47">
        <v>3597</v>
      </c>
      <c r="I14" s="47">
        <v>914</v>
      </c>
      <c r="J14" s="38">
        <f t="shared" si="0"/>
        <v>25.4</v>
      </c>
      <c r="K14" s="47">
        <v>1732</v>
      </c>
      <c r="L14" s="47">
        <f>746+161+44</f>
        <v>951</v>
      </c>
    </row>
    <row r="15" spans="2:12" ht="19.5" customHeight="1">
      <c r="B15" s="61" t="s">
        <v>36</v>
      </c>
      <c r="C15" s="148">
        <v>7244</v>
      </c>
      <c r="D15" s="148">
        <v>538</v>
      </c>
      <c r="E15" s="38">
        <f t="shared" si="1"/>
        <v>7.4</v>
      </c>
      <c r="F15" s="148">
        <v>3931</v>
      </c>
      <c r="G15" s="148">
        <v>2772</v>
      </c>
      <c r="H15" s="95">
        <f>H7-SUM(H9:H14)</f>
        <v>7605</v>
      </c>
      <c r="I15" s="95">
        <f>I7-SUM(I9:I14)</f>
        <v>956</v>
      </c>
      <c r="J15" s="38">
        <f t="shared" si="0"/>
        <v>12.6</v>
      </c>
      <c r="K15" s="95">
        <f>K7-SUM(K9:K14)</f>
        <v>3775</v>
      </c>
      <c r="L15" s="95">
        <f>L7-SUM(L9:L14)</f>
        <v>2870</v>
      </c>
    </row>
    <row r="16" spans="2:12" ht="47.25" customHeight="1">
      <c r="B16" s="12" t="s">
        <v>56</v>
      </c>
      <c r="C16" s="84">
        <v>28</v>
      </c>
      <c r="D16" s="84">
        <v>25</v>
      </c>
      <c r="E16" s="63" t="s">
        <v>219</v>
      </c>
      <c r="F16" s="84">
        <v>37</v>
      </c>
      <c r="G16" s="84">
        <v>43</v>
      </c>
      <c r="H16" s="84">
        <f>Overview!C7</f>
        <v>26</v>
      </c>
      <c r="I16" s="84">
        <v>26</v>
      </c>
      <c r="J16" s="63" t="s">
        <v>219</v>
      </c>
      <c r="K16" s="84">
        <v>38</v>
      </c>
      <c r="L16" s="177">
        <v>46</v>
      </c>
    </row>
    <row r="17" spans="2:12" ht="21" customHeight="1">
      <c r="B17" s="184" t="s">
        <v>220</v>
      </c>
      <c r="C17" s="178"/>
      <c r="D17" s="178"/>
      <c r="E17" s="178"/>
      <c r="F17" s="178"/>
      <c r="G17" s="178"/>
      <c r="H17" s="178"/>
      <c r="I17" s="178"/>
      <c r="J17" s="178"/>
      <c r="K17" s="178"/>
      <c r="L17" s="178"/>
    </row>
  </sheetData>
  <sheetProtection/>
  <mergeCells count="3">
    <mergeCell ref="B5:B6"/>
    <mergeCell ref="B4:L4"/>
    <mergeCell ref="C5:G5"/>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L18"/>
  <sheetViews>
    <sheetView zoomScale="83" zoomScaleNormal="83" zoomScalePageLayoutView="0" workbookViewId="0" topLeftCell="A1">
      <selection activeCell="A1" sqref="A1"/>
    </sheetView>
  </sheetViews>
  <sheetFormatPr defaultColWidth="10.00390625" defaultRowHeight="12.75"/>
  <cols>
    <col min="1" max="1" width="2.625" style="3" customWidth="1"/>
    <col min="2" max="2" width="10.875" style="3" customWidth="1"/>
    <col min="3" max="3" width="12.00390625" style="3" customWidth="1"/>
    <col min="4" max="4" width="11.50390625" style="3" customWidth="1"/>
    <col min="5" max="5" width="11.875" style="3" customWidth="1"/>
    <col min="6" max="6" width="11.125" style="3" customWidth="1"/>
    <col min="7" max="7" width="12.125" style="3" customWidth="1"/>
    <col min="8" max="9" width="11.625" style="3" customWidth="1"/>
    <col min="10" max="10" width="12.00390625" style="3" customWidth="1"/>
    <col min="11" max="11" width="11.25390625" style="3" customWidth="1"/>
    <col min="12" max="12" width="13.50390625" style="3" customWidth="1"/>
    <col min="13" max="16384" width="10.00390625" style="3" customWidth="1"/>
  </cols>
  <sheetData>
    <row r="1" ht="15.75">
      <c r="B1" s="2"/>
    </row>
    <row r="2" spans="2:12" ht="15">
      <c r="B2" s="4" t="s">
        <v>37</v>
      </c>
      <c r="C2" s="5"/>
      <c r="D2" s="5"/>
      <c r="E2" s="5"/>
      <c r="F2" s="5"/>
      <c r="G2" s="5"/>
      <c r="H2" s="5"/>
      <c r="I2" s="5"/>
      <c r="J2" s="5"/>
      <c r="K2" s="5"/>
      <c r="L2" s="5"/>
    </row>
    <row r="3" spans="2:12" ht="15.75">
      <c r="B3" s="6" t="s">
        <v>38</v>
      </c>
      <c r="C3" s="5"/>
      <c r="D3" s="5"/>
      <c r="E3" s="5"/>
      <c r="F3" s="5"/>
      <c r="G3" s="5"/>
      <c r="H3" s="5"/>
      <c r="I3" s="5"/>
      <c r="J3" s="5"/>
      <c r="K3" s="5"/>
      <c r="L3" s="5"/>
    </row>
    <row r="4" spans="2:12" ht="15">
      <c r="B4" s="233" t="s">
        <v>212</v>
      </c>
      <c r="C4" s="233"/>
      <c r="D4" s="233"/>
      <c r="E4" s="233"/>
      <c r="F4" s="233"/>
      <c r="G4" s="233"/>
      <c r="H4" s="233"/>
      <c r="I4" s="233"/>
      <c r="J4" s="233"/>
      <c r="K4" s="233"/>
      <c r="L4" s="233"/>
    </row>
    <row r="5" spans="2:12" ht="15">
      <c r="B5" s="231" t="s">
        <v>62</v>
      </c>
      <c r="C5" s="234">
        <v>2000</v>
      </c>
      <c r="D5" s="235"/>
      <c r="E5" s="235"/>
      <c r="F5" s="235"/>
      <c r="G5" s="236"/>
      <c r="H5" s="234">
        <v>2010</v>
      </c>
      <c r="I5" s="235"/>
      <c r="J5" s="235"/>
      <c r="K5" s="235"/>
      <c r="L5" s="236"/>
    </row>
    <row r="6" spans="2:12" ht="45">
      <c r="B6" s="232"/>
      <c r="C6" s="57" t="s">
        <v>68</v>
      </c>
      <c r="D6" s="57" t="s">
        <v>67</v>
      </c>
      <c r="E6" s="57" t="s">
        <v>66</v>
      </c>
      <c r="F6" s="57" t="s">
        <v>65</v>
      </c>
      <c r="G6" s="57" t="s">
        <v>64</v>
      </c>
      <c r="H6" s="57" t="s">
        <v>68</v>
      </c>
      <c r="I6" s="57" t="s">
        <v>67</v>
      </c>
      <c r="J6" s="57" t="s">
        <v>66</v>
      </c>
      <c r="K6" s="57" t="s">
        <v>65</v>
      </c>
      <c r="L6" s="57" t="s">
        <v>64</v>
      </c>
    </row>
    <row r="7" spans="2:12" ht="19.5" customHeight="1">
      <c r="B7" s="58" t="s">
        <v>18</v>
      </c>
      <c r="C7" s="146">
        <v>66326</v>
      </c>
      <c r="D7" s="147">
        <v>43481</v>
      </c>
      <c r="E7" s="69">
        <f>D7/C7*100</f>
        <v>65.6</v>
      </c>
      <c r="F7" s="147">
        <v>16820</v>
      </c>
      <c r="G7" s="147">
        <v>6018</v>
      </c>
      <c r="H7" s="76">
        <v>54182</v>
      </c>
      <c r="I7" s="76">
        <v>36963</v>
      </c>
      <c r="J7" s="69">
        <f>I7/H7*100</f>
        <v>68.2</v>
      </c>
      <c r="K7" s="76">
        <v>12466</v>
      </c>
      <c r="L7" s="76">
        <f>3595+897+250</f>
        <v>4742</v>
      </c>
    </row>
    <row r="8" spans="2:12" ht="15">
      <c r="B8" s="59"/>
      <c r="C8" s="148"/>
      <c r="D8" s="148"/>
      <c r="E8" s="106"/>
      <c r="F8" s="148"/>
      <c r="G8" s="148"/>
      <c r="H8" s="47"/>
      <c r="I8" s="47"/>
      <c r="J8" s="38"/>
      <c r="K8" s="47"/>
      <c r="L8" s="47"/>
    </row>
    <row r="9" spans="2:12" ht="19.5" customHeight="1">
      <c r="B9" s="60" t="s">
        <v>69</v>
      </c>
      <c r="C9" s="148">
        <v>1263</v>
      </c>
      <c r="D9" s="148">
        <v>1260</v>
      </c>
      <c r="E9" s="88">
        <f>D9/C9*100</f>
        <v>99.8</v>
      </c>
      <c r="F9" s="148">
        <v>2</v>
      </c>
      <c r="G9" s="149" t="s">
        <v>188</v>
      </c>
      <c r="H9" s="47">
        <v>913</v>
      </c>
      <c r="I9" s="47">
        <v>912</v>
      </c>
      <c r="J9" s="38">
        <f>I9/H9*100</f>
        <v>99.9</v>
      </c>
      <c r="K9" s="47">
        <v>0</v>
      </c>
      <c r="L9" s="103">
        <v>0</v>
      </c>
    </row>
    <row r="10" spans="2:12" ht="19.5" customHeight="1">
      <c r="B10" s="61" t="s">
        <v>31</v>
      </c>
      <c r="C10" s="148">
        <v>13419</v>
      </c>
      <c r="D10" s="148">
        <v>13202</v>
      </c>
      <c r="E10" s="88">
        <f aca="true" t="shared" si="0" ref="E10:E15">D10/C10*100</f>
        <v>98.4</v>
      </c>
      <c r="F10" s="148">
        <v>213</v>
      </c>
      <c r="G10" s="148">
        <v>4</v>
      </c>
      <c r="H10" s="47">
        <v>9847</v>
      </c>
      <c r="I10" s="47">
        <v>9565</v>
      </c>
      <c r="J10" s="38">
        <f aca="true" t="shared" si="1" ref="J10:J15">I10/H10*100</f>
        <v>97.1</v>
      </c>
      <c r="K10" s="47">
        <v>146</v>
      </c>
      <c r="L10" s="47">
        <v>1</v>
      </c>
    </row>
    <row r="11" spans="2:12" ht="19.5" customHeight="1">
      <c r="B11" s="61" t="s">
        <v>32</v>
      </c>
      <c r="C11" s="148">
        <v>17511</v>
      </c>
      <c r="D11" s="148">
        <v>15702</v>
      </c>
      <c r="E11" s="88">
        <f t="shared" si="0"/>
        <v>89.7</v>
      </c>
      <c r="F11" s="148">
        <v>1723</v>
      </c>
      <c r="G11" s="148">
        <v>82</v>
      </c>
      <c r="H11" s="47">
        <v>14624</v>
      </c>
      <c r="I11" s="47">
        <v>13599</v>
      </c>
      <c r="J11" s="38">
        <f t="shared" si="1"/>
        <v>93</v>
      </c>
      <c r="K11" s="47">
        <v>978</v>
      </c>
      <c r="L11" s="47">
        <v>45</v>
      </c>
    </row>
    <row r="12" spans="2:12" ht="19.5" customHeight="1">
      <c r="B12" s="61" t="s">
        <v>33</v>
      </c>
      <c r="C12" s="148">
        <v>11427</v>
      </c>
      <c r="D12" s="148">
        <v>7898</v>
      </c>
      <c r="E12" s="88">
        <f t="shared" si="0"/>
        <v>69.1</v>
      </c>
      <c r="F12" s="148">
        <v>3170</v>
      </c>
      <c r="G12" s="148">
        <v>358</v>
      </c>
      <c r="H12" s="47">
        <v>9299</v>
      </c>
      <c r="I12" s="47">
        <v>7167</v>
      </c>
      <c r="J12" s="38">
        <f t="shared" si="1"/>
        <v>77.1</v>
      </c>
      <c r="K12" s="47">
        <v>1958</v>
      </c>
      <c r="L12" s="47">
        <v>172</v>
      </c>
    </row>
    <row r="13" spans="2:12" ht="19.5" customHeight="1">
      <c r="B13" s="61" t="s">
        <v>34</v>
      </c>
      <c r="C13" s="148">
        <v>7414</v>
      </c>
      <c r="D13" s="148">
        <v>3190</v>
      </c>
      <c r="E13" s="88">
        <f t="shared" si="0"/>
        <v>43</v>
      </c>
      <c r="F13" s="148">
        <v>3378</v>
      </c>
      <c r="G13" s="148">
        <v>846</v>
      </c>
      <c r="H13" s="47">
        <v>5583</v>
      </c>
      <c r="I13" s="47">
        <v>2871</v>
      </c>
      <c r="J13" s="38">
        <f t="shared" si="1"/>
        <v>51.4</v>
      </c>
      <c r="K13" s="47">
        <v>2285</v>
      </c>
      <c r="L13" s="47">
        <v>427</v>
      </c>
    </row>
    <row r="14" spans="2:12" ht="19.5" customHeight="1">
      <c r="B14" s="61" t="s">
        <v>35</v>
      </c>
      <c r="C14" s="148">
        <v>5402</v>
      </c>
      <c r="D14" s="148">
        <v>1357</v>
      </c>
      <c r="E14" s="88">
        <f t="shared" si="0"/>
        <v>25.1</v>
      </c>
      <c r="F14" s="148">
        <v>2934</v>
      </c>
      <c r="G14" s="148">
        <v>1110</v>
      </c>
      <c r="H14" s="47">
        <v>4124</v>
      </c>
      <c r="I14" s="47">
        <v>1390</v>
      </c>
      <c r="J14" s="38">
        <f t="shared" si="1"/>
        <v>33.7</v>
      </c>
      <c r="K14" s="47">
        <v>2042</v>
      </c>
      <c r="L14" s="47">
        <f>577+97+18</f>
        <v>692</v>
      </c>
    </row>
    <row r="15" spans="2:12" ht="19.5" customHeight="1">
      <c r="B15" s="62" t="s">
        <v>36</v>
      </c>
      <c r="C15" s="148">
        <v>9889</v>
      </c>
      <c r="D15" s="148">
        <v>872</v>
      </c>
      <c r="E15" s="88">
        <f t="shared" si="0"/>
        <v>8.8</v>
      </c>
      <c r="F15" s="148">
        <v>5399</v>
      </c>
      <c r="G15" s="148">
        <v>3618</v>
      </c>
      <c r="H15" s="95">
        <f>3292+2594+1687+1063+603+232+321</f>
        <v>9792</v>
      </c>
      <c r="I15" s="95">
        <f>736+352+148+61+16+8+8</f>
        <v>1329</v>
      </c>
      <c r="J15" s="38">
        <f t="shared" si="1"/>
        <v>13.6</v>
      </c>
      <c r="K15" s="95">
        <f>1736+1385+828+475+309+133+191</f>
        <v>5057</v>
      </c>
      <c r="L15" s="95">
        <f>640+633+491+342+178+67+88+143+169+168+136+78+19+29+37+55+52+48+22+5+5</f>
        <v>3405</v>
      </c>
    </row>
    <row r="16" spans="2:12" ht="45.75" customHeight="1">
      <c r="B16" s="12" t="s">
        <v>56</v>
      </c>
      <c r="C16" s="84">
        <v>30</v>
      </c>
      <c r="D16" s="84">
        <v>27</v>
      </c>
      <c r="E16" s="63" t="s">
        <v>219</v>
      </c>
      <c r="F16" s="84">
        <v>39</v>
      </c>
      <c r="G16" s="177">
        <v>45</v>
      </c>
      <c r="H16" s="84">
        <f>Overview!C8</f>
        <v>27</v>
      </c>
      <c r="I16" s="84">
        <v>28</v>
      </c>
      <c r="J16" s="63" t="s">
        <v>219</v>
      </c>
      <c r="K16" s="84">
        <v>36</v>
      </c>
      <c r="L16" s="177">
        <v>51</v>
      </c>
    </row>
    <row r="17" spans="2:12" ht="24" customHeight="1">
      <c r="B17" s="184" t="s">
        <v>222</v>
      </c>
      <c r="C17" s="178"/>
      <c r="D17" s="178"/>
      <c r="E17" s="178"/>
      <c r="F17" s="178"/>
      <c r="G17" s="178"/>
      <c r="H17" s="178"/>
      <c r="I17" s="178"/>
      <c r="J17" s="178"/>
      <c r="K17" s="178"/>
      <c r="L17" s="178"/>
    </row>
    <row r="18" ht="15">
      <c r="B18" s="64"/>
    </row>
  </sheetData>
  <sheetProtection/>
  <mergeCells count="4">
    <mergeCell ref="B5:B6"/>
    <mergeCell ref="C5:G5"/>
    <mergeCell ref="H5:L5"/>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B1:J42"/>
  <sheetViews>
    <sheetView zoomScalePageLayoutView="0" workbookViewId="0" topLeftCell="A1">
      <selection activeCell="B1" sqref="B1"/>
    </sheetView>
  </sheetViews>
  <sheetFormatPr defaultColWidth="9.00390625" defaultRowHeight="12.75"/>
  <cols>
    <col min="1" max="1" width="3.875" style="3" customWidth="1"/>
    <col min="2" max="2" width="7.375" style="3" customWidth="1"/>
    <col min="3" max="3" width="10.625" style="3" bestFit="1" customWidth="1"/>
    <col min="4" max="4" width="5.625" style="3" bestFit="1" customWidth="1"/>
    <col min="5" max="5" width="6.25390625" style="3" bestFit="1" customWidth="1"/>
    <col min="6" max="6" width="8.00390625" style="3" bestFit="1" customWidth="1"/>
    <col min="7" max="7" width="5.25390625" style="3" bestFit="1" customWidth="1"/>
    <col min="8" max="8" width="9.00390625" style="3" customWidth="1"/>
    <col min="9" max="9" width="11.75390625" style="3" bestFit="1" customWidth="1"/>
    <col min="10" max="16384" width="9.00390625" style="3" customWidth="1"/>
  </cols>
  <sheetData>
    <row r="1" ht="15.75">
      <c r="B1" s="2"/>
    </row>
    <row r="2" spans="3:7" ht="15">
      <c r="C2" s="4" t="s">
        <v>39</v>
      </c>
      <c r="D2" s="5"/>
      <c r="E2" s="5"/>
      <c r="F2" s="5"/>
      <c r="G2" s="5"/>
    </row>
    <row r="3" spans="3:7" ht="15.75">
      <c r="C3" s="6" t="s">
        <v>40</v>
      </c>
      <c r="D3" s="5"/>
      <c r="E3" s="5"/>
      <c r="F3" s="5"/>
      <c r="G3" s="5"/>
    </row>
    <row r="4" spans="3:7" ht="15.75">
      <c r="C4" s="6" t="s">
        <v>41</v>
      </c>
      <c r="D4" s="5"/>
      <c r="E4" s="5"/>
      <c r="F4" s="5"/>
      <c r="G4" s="5"/>
    </row>
    <row r="5" spans="3:7" ht="15">
      <c r="C5" s="4" t="s">
        <v>42</v>
      </c>
      <c r="D5" s="5"/>
      <c r="E5" s="5"/>
      <c r="F5" s="5"/>
      <c r="G5" s="5"/>
    </row>
    <row r="6" spans="3:7" ht="15">
      <c r="C6" s="4" t="s">
        <v>210</v>
      </c>
      <c r="D6" s="5"/>
      <c r="E6" s="5"/>
      <c r="F6" s="5"/>
      <c r="G6" s="5"/>
    </row>
    <row r="7" spans="3:7" ht="15">
      <c r="C7" s="30" t="s">
        <v>50</v>
      </c>
      <c r="D7" s="31"/>
      <c r="E7" s="219" t="s">
        <v>43</v>
      </c>
      <c r="F7" s="32" t="s">
        <v>53</v>
      </c>
      <c r="G7" s="31"/>
    </row>
    <row r="8" spans="3:7" ht="15">
      <c r="C8" s="33" t="s">
        <v>51</v>
      </c>
      <c r="D8" s="34" t="s">
        <v>52</v>
      </c>
      <c r="E8" s="237"/>
      <c r="F8" s="34" t="s">
        <v>51</v>
      </c>
      <c r="G8" s="34" t="s">
        <v>52</v>
      </c>
    </row>
    <row r="9" spans="3:7" ht="15">
      <c r="C9" s="35">
        <v>56000</v>
      </c>
      <c r="D9" s="36">
        <v>1.5</v>
      </c>
      <c r="E9" s="17">
        <v>1900</v>
      </c>
      <c r="F9" s="37">
        <v>2435</v>
      </c>
      <c r="G9" s="38">
        <v>2</v>
      </c>
    </row>
    <row r="10" spans="3:7" ht="15">
      <c r="C10" s="35">
        <v>83000</v>
      </c>
      <c r="D10" s="36">
        <v>1.8</v>
      </c>
      <c r="E10" s="17">
        <v>1910</v>
      </c>
      <c r="F10" s="37">
        <v>3716</v>
      </c>
      <c r="G10" s="38">
        <v>2.6</v>
      </c>
    </row>
    <row r="11" spans="3:7" ht="15">
      <c r="C11" s="35">
        <v>170505</v>
      </c>
      <c r="D11" s="36">
        <v>3.2</v>
      </c>
      <c r="E11" s="17">
        <v>1920</v>
      </c>
      <c r="F11" s="37">
        <v>8679</v>
      </c>
      <c r="G11" s="38">
        <v>4.7</v>
      </c>
    </row>
    <row r="12" spans="3:7" ht="15">
      <c r="C12" s="35">
        <v>195961</v>
      </c>
      <c r="D12" s="36">
        <v>3.2</v>
      </c>
      <c r="E12" s="17">
        <v>1930</v>
      </c>
      <c r="F12" s="37">
        <v>10639</v>
      </c>
      <c r="G12" s="38">
        <v>4.4</v>
      </c>
    </row>
    <row r="13" spans="3:7" ht="15">
      <c r="C13" s="35">
        <v>264000</v>
      </c>
      <c r="D13" s="36">
        <v>4</v>
      </c>
      <c r="E13" s="17">
        <v>1940</v>
      </c>
      <c r="F13" s="37">
        <v>12054</v>
      </c>
      <c r="G13" s="38">
        <v>4.6</v>
      </c>
    </row>
    <row r="14" spans="3:7" ht="15">
      <c r="C14" s="35">
        <v>385000</v>
      </c>
      <c r="D14" s="36">
        <v>5.2</v>
      </c>
      <c r="E14" s="17">
        <v>1950</v>
      </c>
      <c r="F14" s="37">
        <v>15979</v>
      </c>
      <c r="G14" s="38">
        <v>5</v>
      </c>
    </row>
    <row r="15" spans="3:7" ht="15">
      <c r="C15" s="35">
        <v>393000</v>
      </c>
      <c r="D15" s="36">
        <v>4.4</v>
      </c>
      <c r="E15" s="17">
        <v>1960</v>
      </c>
      <c r="F15" s="37">
        <v>16656</v>
      </c>
      <c r="G15" s="38">
        <v>4.3</v>
      </c>
    </row>
    <row r="16" spans="3:7" ht="15">
      <c r="C16" s="35">
        <v>708000</v>
      </c>
      <c r="D16" s="36">
        <v>7</v>
      </c>
      <c r="E16" s="17">
        <v>1970</v>
      </c>
      <c r="F16" s="37">
        <v>29934</v>
      </c>
      <c r="G16" s="38">
        <v>6.7</v>
      </c>
    </row>
    <row r="17" spans="3:7" ht="15">
      <c r="C17" s="35">
        <v>1189000</v>
      </c>
      <c r="D17" s="36">
        <v>10.4</v>
      </c>
      <c r="E17" s="17">
        <v>1980</v>
      </c>
      <c r="F17" s="37">
        <v>45047</v>
      </c>
      <c r="G17" s="38">
        <v>9.7</v>
      </c>
    </row>
    <row r="18" spans="3:9" ht="15">
      <c r="C18" s="35">
        <v>1182000</v>
      </c>
      <c r="D18" s="36">
        <v>9.4</v>
      </c>
      <c r="E18" s="17">
        <v>1990</v>
      </c>
      <c r="F18" s="37">
        <v>40568</v>
      </c>
      <c r="G18" s="39">
        <v>8.7</v>
      </c>
      <c r="I18" s="40"/>
    </row>
    <row r="19" spans="3:10" ht="15">
      <c r="C19" s="41">
        <v>1187000</v>
      </c>
      <c r="D19" s="42">
        <v>9.4</v>
      </c>
      <c r="E19" s="17">
        <v>1991</v>
      </c>
      <c r="F19" s="37">
        <v>40103</v>
      </c>
      <c r="G19" s="39">
        <v>8.5</v>
      </c>
      <c r="I19" s="40"/>
      <c r="J19" s="43"/>
    </row>
    <row r="20" spans="3:10" ht="15">
      <c r="C20" s="41">
        <v>1215000</v>
      </c>
      <c r="D20" s="42">
        <v>9.6</v>
      </c>
      <c r="E20" s="17">
        <v>1992</v>
      </c>
      <c r="F20" s="37">
        <v>40425</v>
      </c>
      <c r="G20" s="39">
        <v>8.5</v>
      </c>
      <c r="I20" s="40"/>
      <c r="J20" s="43"/>
    </row>
    <row r="21" spans="3:10" ht="15">
      <c r="C21" s="41">
        <v>1187000</v>
      </c>
      <c r="D21" s="42">
        <v>9.2</v>
      </c>
      <c r="E21" s="17">
        <v>1993</v>
      </c>
      <c r="F21" s="37">
        <v>40470</v>
      </c>
      <c r="G21" s="39">
        <v>8.5</v>
      </c>
      <c r="I21" s="40"/>
      <c r="J21" s="43"/>
    </row>
    <row r="22" spans="3:10" ht="15">
      <c r="C22" s="44">
        <v>1191000</v>
      </c>
      <c r="D22" s="45">
        <v>9.2</v>
      </c>
      <c r="E22" s="17">
        <v>1994</v>
      </c>
      <c r="F22" s="46">
        <v>39795</v>
      </c>
      <c r="G22" s="39">
        <v>8.3</v>
      </c>
      <c r="I22" s="40"/>
      <c r="J22" s="43"/>
    </row>
    <row r="23" spans="3:10" ht="15">
      <c r="C23" s="44">
        <v>1169000</v>
      </c>
      <c r="D23" s="45">
        <v>8.8</v>
      </c>
      <c r="E23" s="17">
        <v>1995</v>
      </c>
      <c r="F23" s="46">
        <v>39449</v>
      </c>
      <c r="G23" s="39">
        <v>8.2</v>
      </c>
      <c r="I23" s="40"/>
      <c r="J23" s="43"/>
    </row>
    <row r="24" spans="3:10" ht="15">
      <c r="C24" s="47">
        <v>1150000</v>
      </c>
      <c r="D24" s="48">
        <v>8.6</v>
      </c>
      <c r="E24" s="17">
        <v>1996</v>
      </c>
      <c r="F24" s="49">
        <v>38169</v>
      </c>
      <c r="G24" s="39">
        <v>7.8</v>
      </c>
      <c r="I24" s="40"/>
      <c r="J24" s="43"/>
    </row>
    <row r="25" spans="3:10" ht="15">
      <c r="C25" s="35">
        <v>1163000</v>
      </c>
      <c r="D25" s="36">
        <v>8.6</v>
      </c>
      <c r="E25" s="27">
        <v>1997</v>
      </c>
      <c r="F25" s="37">
        <v>38202</v>
      </c>
      <c r="G25" s="39">
        <v>7.8</v>
      </c>
      <c r="H25" s="48"/>
      <c r="I25" s="40"/>
      <c r="J25" s="43"/>
    </row>
    <row r="26" spans="3:10" ht="15">
      <c r="C26" s="35">
        <v>1135000</v>
      </c>
      <c r="D26" s="36">
        <v>8.4</v>
      </c>
      <c r="E26" s="17">
        <v>1998</v>
      </c>
      <c r="F26" s="37">
        <v>38523</v>
      </c>
      <c r="G26" s="39">
        <v>7.8</v>
      </c>
      <c r="H26" s="48"/>
      <c r="I26" s="40"/>
      <c r="J26" s="43"/>
    </row>
    <row r="27" spans="3:10" ht="15">
      <c r="C27" s="41" t="s">
        <v>160</v>
      </c>
      <c r="D27" s="36">
        <v>8.2</v>
      </c>
      <c r="E27" s="17">
        <v>1999</v>
      </c>
      <c r="F27" s="37">
        <v>38006</v>
      </c>
      <c r="G27" s="50">
        <v>7.7</v>
      </c>
      <c r="H27" s="48"/>
      <c r="I27" s="40"/>
      <c r="J27" s="43"/>
    </row>
    <row r="28" spans="3:10" ht="15">
      <c r="C28" s="41">
        <v>1158145</v>
      </c>
      <c r="D28" s="79">
        <v>8.2</v>
      </c>
      <c r="E28" s="17">
        <v>2000</v>
      </c>
      <c r="F28" s="35">
        <v>38932</v>
      </c>
      <c r="G28" s="50">
        <v>7.9</v>
      </c>
      <c r="H28" s="48"/>
      <c r="I28" s="40"/>
      <c r="J28" s="43"/>
    </row>
    <row r="29" spans="3:10" ht="15">
      <c r="C29" s="41">
        <v>1135169</v>
      </c>
      <c r="D29" s="79">
        <v>8</v>
      </c>
      <c r="E29" s="17">
        <v>2001</v>
      </c>
      <c r="F29" s="35">
        <v>38869</v>
      </c>
      <c r="G29" s="50">
        <v>7.8</v>
      </c>
      <c r="H29" s="48"/>
      <c r="I29" s="40"/>
      <c r="J29" s="43"/>
    </row>
    <row r="30" spans="3:10" ht="15">
      <c r="C30" s="41">
        <v>1129665</v>
      </c>
      <c r="D30" s="79">
        <v>7.9</v>
      </c>
      <c r="E30" s="17">
        <v>2002</v>
      </c>
      <c r="F30" s="35">
        <v>37804</v>
      </c>
      <c r="G30" s="50">
        <v>7.7</v>
      </c>
      <c r="H30" s="48"/>
      <c r="I30" s="40"/>
      <c r="J30" s="43"/>
    </row>
    <row r="31" spans="3:10" ht="15">
      <c r="C31" s="41">
        <v>1102908</v>
      </c>
      <c r="D31" s="79">
        <v>7.6</v>
      </c>
      <c r="E31" s="17">
        <v>2003</v>
      </c>
      <c r="F31" s="35">
        <v>35596</v>
      </c>
      <c r="G31" s="50">
        <v>7.1</v>
      </c>
      <c r="H31" s="48"/>
      <c r="I31" s="40"/>
      <c r="J31" s="43"/>
    </row>
    <row r="32" spans="3:10" ht="15">
      <c r="C32" s="41">
        <v>1076737</v>
      </c>
      <c r="D32" s="79">
        <v>7.3</v>
      </c>
      <c r="E32" s="17">
        <v>2004</v>
      </c>
      <c r="F32" s="35">
        <v>34696</v>
      </c>
      <c r="G32" s="50">
        <v>6.9</v>
      </c>
      <c r="H32" s="48"/>
      <c r="I32" s="40"/>
      <c r="J32" s="43"/>
    </row>
    <row r="33" spans="3:10" ht="15">
      <c r="C33" s="41">
        <v>1069721</v>
      </c>
      <c r="D33" s="79">
        <v>7.2</v>
      </c>
      <c r="E33" s="17">
        <v>2005</v>
      </c>
      <c r="F33" s="35">
        <v>34580</v>
      </c>
      <c r="G33" s="50">
        <v>6.8</v>
      </c>
      <c r="H33" s="48"/>
      <c r="I33" s="40"/>
      <c r="J33" s="43"/>
    </row>
    <row r="34" spans="3:10" ht="15">
      <c r="C34" s="41">
        <v>1021858</v>
      </c>
      <c r="D34" s="79">
        <v>6.8</v>
      </c>
      <c r="E34" s="17">
        <v>2006</v>
      </c>
      <c r="F34" s="35">
        <v>35022</v>
      </c>
      <c r="G34" s="50">
        <v>6.9</v>
      </c>
      <c r="H34" s="48"/>
      <c r="I34" s="40"/>
      <c r="J34" s="43"/>
    </row>
    <row r="35" spans="3:10" ht="15">
      <c r="C35" s="41">
        <v>1093058</v>
      </c>
      <c r="D35" s="79">
        <v>7.2</v>
      </c>
      <c r="E35" s="17">
        <v>2007</v>
      </c>
      <c r="F35" s="35">
        <v>34522</v>
      </c>
      <c r="G35" s="50">
        <v>6.9</v>
      </c>
      <c r="H35" s="48"/>
      <c r="I35" s="40"/>
      <c r="J35" s="43"/>
    </row>
    <row r="36" spans="3:10" ht="15">
      <c r="C36" s="41">
        <v>1212767</v>
      </c>
      <c r="D36" s="79">
        <v>8.6</v>
      </c>
      <c r="E36" s="17">
        <v>2008</v>
      </c>
      <c r="F36" s="35">
        <v>33527</v>
      </c>
      <c r="G36" s="50">
        <v>6.7</v>
      </c>
      <c r="H36" s="48"/>
      <c r="I36" s="40"/>
      <c r="J36" s="43"/>
    </row>
    <row r="37" spans="3:10" ht="15">
      <c r="C37" s="41">
        <v>1305994</v>
      </c>
      <c r="D37" s="176">
        <v>7.9</v>
      </c>
      <c r="E37" s="17">
        <v>2009</v>
      </c>
      <c r="F37" s="35">
        <v>32771</v>
      </c>
      <c r="G37" s="50">
        <v>6.6</v>
      </c>
      <c r="H37" s="48"/>
      <c r="I37" s="40"/>
      <c r="J37" s="43"/>
    </row>
    <row r="38" spans="3:10" ht="15">
      <c r="C38" s="41">
        <v>1243152</v>
      </c>
      <c r="D38" s="176">
        <v>8.1</v>
      </c>
      <c r="E38" s="17">
        <v>2010</v>
      </c>
      <c r="F38" s="35">
        <v>34956</v>
      </c>
      <c r="G38" s="50">
        <v>7.1</v>
      </c>
      <c r="H38" s="48"/>
      <c r="I38" s="40"/>
      <c r="J38" s="43"/>
    </row>
    <row r="39" spans="3:10" ht="15">
      <c r="C39" s="51"/>
      <c r="D39" s="81"/>
      <c r="E39" s="52"/>
      <c r="F39" s="53"/>
      <c r="G39" s="54"/>
      <c r="H39" s="48"/>
      <c r="J39" s="43"/>
    </row>
    <row r="40" spans="2:8" ht="69" customHeight="1">
      <c r="B40" s="238" t="s">
        <v>223</v>
      </c>
      <c r="C40" s="238"/>
      <c r="D40" s="238"/>
      <c r="E40" s="238"/>
      <c r="F40" s="238"/>
      <c r="G40" s="238"/>
      <c r="H40" s="238"/>
    </row>
    <row r="41" spans="2:8" ht="126.75" customHeight="1">
      <c r="B41" s="239" t="s">
        <v>224</v>
      </c>
      <c r="C41" s="239"/>
      <c r="D41" s="239"/>
      <c r="E41" s="239"/>
      <c r="F41" s="239"/>
      <c r="G41" s="239"/>
      <c r="H41" s="239"/>
    </row>
    <row r="42" spans="2:8" ht="63" customHeight="1">
      <c r="B42" s="240" t="s">
        <v>225</v>
      </c>
      <c r="C42" s="240"/>
      <c r="D42" s="240"/>
      <c r="E42" s="240"/>
      <c r="F42" s="240"/>
      <c r="G42" s="240"/>
      <c r="H42" s="240"/>
    </row>
  </sheetData>
  <sheetProtection/>
  <mergeCells count="4">
    <mergeCell ref="E7:E8"/>
    <mergeCell ref="B40:H40"/>
    <mergeCell ref="B41:H41"/>
    <mergeCell ref="B42:H42"/>
  </mergeCells>
  <printOptions horizontalCentered="1"/>
  <pageMargins left="1.5" right="0.75" top="0.5" bottom="0.5" header="0.25" footer="0.2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9.00390625" defaultRowHeight="12.75"/>
  <cols>
    <col min="1" max="1" width="8.125" style="3" customWidth="1"/>
    <col min="2" max="2" width="12.75390625" style="3" customWidth="1"/>
    <col min="3" max="3" width="11.625" style="3" customWidth="1"/>
    <col min="4" max="4" width="12.125" style="3" customWidth="1"/>
    <col min="5" max="5" width="9.625" style="3" customWidth="1"/>
    <col min="6" max="6" width="12.75390625" style="3" customWidth="1"/>
    <col min="7" max="7" width="11.625" style="3" customWidth="1"/>
    <col min="8" max="8" width="12.00390625" style="3" customWidth="1"/>
    <col min="9" max="16384" width="9.00390625" style="3" customWidth="1"/>
  </cols>
  <sheetData>
    <row r="1" ht="15.75">
      <c r="A1" s="2"/>
    </row>
    <row r="2" spans="2:8" ht="15">
      <c r="B2" s="4" t="s">
        <v>44</v>
      </c>
      <c r="C2" s="5"/>
      <c r="D2" s="5"/>
      <c r="E2" s="5"/>
      <c r="F2" s="5"/>
      <c r="G2" s="5"/>
      <c r="H2" s="5"/>
    </row>
    <row r="3" spans="2:8" ht="15.75">
      <c r="B3" s="6" t="s">
        <v>45</v>
      </c>
      <c r="C3" s="5"/>
      <c r="D3" s="5"/>
      <c r="E3" s="5"/>
      <c r="F3" s="5"/>
      <c r="G3" s="5"/>
      <c r="H3" s="5"/>
    </row>
    <row r="4" spans="2:8" ht="15.75">
      <c r="B4" s="6" t="s">
        <v>46</v>
      </c>
      <c r="C4" s="7"/>
      <c r="D4" s="5"/>
      <c r="E4" s="5"/>
      <c r="F4" s="5"/>
      <c r="G4" s="5"/>
      <c r="H4" s="5"/>
    </row>
    <row r="5" spans="2:8" ht="15.75">
      <c r="B5" s="6" t="s">
        <v>47</v>
      </c>
      <c r="C5" s="5"/>
      <c r="D5" s="5"/>
      <c r="E5" s="5"/>
      <c r="F5" s="5"/>
      <c r="G5" s="5"/>
      <c r="H5" s="5"/>
    </row>
    <row r="6" spans="2:8" ht="15">
      <c r="B6" s="4" t="s">
        <v>227</v>
      </c>
      <c r="C6" s="5"/>
      <c r="D6" s="5"/>
      <c r="E6" s="5"/>
      <c r="F6" s="5"/>
      <c r="G6" s="5"/>
      <c r="H6" s="5"/>
    </row>
    <row r="7" spans="2:8" ht="15">
      <c r="B7" s="8" t="s">
        <v>53</v>
      </c>
      <c r="C7" s="9"/>
      <c r="D7" s="9"/>
      <c r="E7" s="219" t="s">
        <v>43</v>
      </c>
      <c r="F7" s="10" t="s">
        <v>50</v>
      </c>
      <c r="G7" s="9"/>
      <c r="H7" s="11"/>
    </row>
    <row r="8" spans="2:8" ht="70.5" customHeight="1">
      <c r="B8" s="12" t="s">
        <v>59</v>
      </c>
      <c r="C8" s="13" t="s">
        <v>60</v>
      </c>
      <c r="D8" s="13" t="s">
        <v>61</v>
      </c>
      <c r="E8" s="237"/>
      <c r="F8" s="12" t="s">
        <v>59</v>
      </c>
      <c r="G8" s="13" t="s">
        <v>60</v>
      </c>
      <c r="H8" s="13" t="s">
        <v>61</v>
      </c>
    </row>
    <row r="9" spans="2:8" ht="15">
      <c r="B9" s="14">
        <v>19209</v>
      </c>
      <c r="C9" s="15">
        <v>1.15</v>
      </c>
      <c r="D9" s="16">
        <v>6.5</v>
      </c>
      <c r="E9" s="17">
        <v>1960</v>
      </c>
      <c r="F9" s="18" t="s">
        <v>48</v>
      </c>
      <c r="G9" s="15">
        <v>1.18</v>
      </c>
      <c r="H9" s="19">
        <v>7.2</v>
      </c>
    </row>
    <row r="10" spans="2:8" ht="15">
      <c r="B10" s="14">
        <v>40596</v>
      </c>
      <c r="C10" s="15">
        <v>1.36</v>
      </c>
      <c r="D10" s="20">
        <v>12.5</v>
      </c>
      <c r="E10" s="17">
        <v>1970</v>
      </c>
      <c r="F10" s="18" t="s">
        <v>49</v>
      </c>
      <c r="G10" s="15">
        <v>1.22</v>
      </c>
      <c r="H10" s="19">
        <v>12.5</v>
      </c>
    </row>
    <row r="11" spans="1:8" ht="15">
      <c r="A11" s="21"/>
      <c r="B11" s="14">
        <v>46603</v>
      </c>
      <c r="C11" s="22">
        <v>1.04</v>
      </c>
      <c r="D11" s="20">
        <v>16.9</v>
      </c>
      <c r="E11" s="17">
        <v>1980</v>
      </c>
      <c r="F11" s="23">
        <v>1174000</v>
      </c>
      <c r="G11" s="22">
        <v>0.98</v>
      </c>
      <c r="H11" s="22">
        <v>17.3</v>
      </c>
    </row>
    <row r="12" spans="1:8" ht="15">
      <c r="A12" s="24"/>
      <c r="B12" s="14">
        <v>45461</v>
      </c>
      <c r="C12" s="15">
        <v>1.05</v>
      </c>
      <c r="D12" s="20">
        <v>16.9</v>
      </c>
      <c r="E12" s="17">
        <v>1981</v>
      </c>
      <c r="F12" s="23">
        <v>1180000</v>
      </c>
      <c r="G12" s="22">
        <v>0.97</v>
      </c>
      <c r="H12" s="19">
        <v>18.7</v>
      </c>
    </row>
    <row r="13" spans="1:8" ht="15">
      <c r="A13" s="24"/>
      <c r="B13" s="14">
        <v>41156</v>
      </c>
      <c r="C13" s="15">
        <v>1.04</v>
      </c>
      <c r="D13" s="20">
        <v>15.7</v>
      </c>
      <c r="E13" s="17">
        <v>1982</v>
      </c>
      <c r="F13" s="23">
        <v>1108000</v>
      </c>
      <c r="G13" s="22">
        <v>0.94</v>
      </c>
      <c r="H13" s="19">
        <v>17.6</v>
      </c>
    </row>
    <row r="14" spans="1:8" ht="15">
      <c r="A14" s="24"/>
      <c r="B14" s="14">
        <v>38712</v>
      </c>
      <c r="C14" s="15">
        <v>1.02</v>
      </c>
      <c r="D14" s="20">
        <v>15.2</v>
      </c>
      <c r="E14" s="17">
        <v>1983</v>
      </c>
      <c r="F14" s="23">
        <v>1091000</v>
      </c>
      <c r="G14" s="22">
        <v>0.94</v>
      </c>
      <c r="H14" s="19">
        <v>17.4</v>
      </c>
    </row>
    <row r="15" spans="1:8" ht="15">
      <c r="A15" s="24"/>
      <c r="B15" s="14">
        <v>37629</v>
      </c>
      <c r="C15" s="15">
        <v>1</v>
      </c>
      <c r="D15" s="20">
        <v>15</v>
      </c>
      <c r="E15" s="17">
        <v>1984</v>
      </c>
      <c r="F15" s="23">
        <v>1081000</v>
      </c>
      <c r="G15" s="22">
        <v>0.92</v>
      </c>
      <c r="H15" s="19">
        <v>17.2</v>
      </c>
    </row>
    <row r="16" spans="1:8" ht="15">
      <c r="A16" s="24"/>
      <c r="B16" s="14">
        <v>38673</v>
      </c>
      <c r="C16" s="15">
        <v>1</v>
      </c>
      <c r="D16" s="20">
        <v>15.5</v>
      </c>
      <c r="E16" s="17">
        <v>1985</v>
      </c>
      <c r="F16" s="23">
        <v>1091000</v>
      </c>
      <c r="G16" s="22">
        <v>0.92</v>
      </c>
      <c r="H16" s="19">
        <v>17.3</v>
      </c>
    </row>
    <row r="17" spans="1:8" ht="15">
      <c r="A17" s="24"/>
      <c r="B17" s="14">
        <v>39378</v>
      </c>
      <c r="C17" s="15">
        <v>1</v>
      </c>
      <c r="D17" s="20">
        <v>15.9</v>
      </c>
      <c r="E17" s="17">
        <v>1986</v>
      </c>
      <c r="F17" s="23">
        <v>1064000</v>
      </c>
      <c r="G17" s="25">
        <v>0.9</v>
      </c>
      <c r="H17" s="19">
        <v>16.8</v>
      </c>
    </row>
    <row r="18" spans="1:8" ht="15">
      <c r="A18" s="24"/>
      <c r="B18" s="14">
        <v>39321</v>
      </c>
      <c r="C18" s="15">
        <v>1</v>
      </c>
      <c r="D18" s="20">
        <v>15.9</v>
      </c>
      <c r="E18" s="17">
        <v>1987</v>
      </c>
      <c r="F18" s="23">
        <v>1038000</v>
      </c>
      <c r="G18" s="22">
        <v>0.89</v>
      </c>
      <c r="H18" s="19">
        <v>16.3</v>
      </c>
    </row>
    <row r="19" spans="1:8" ht="15">
      <c r="A19" s="24"/>
      <c r="B19" s="14">
        <v>39635</v>
      </c>
      <c r="C19" s="15">
        <v>0.99</v>
      </c>
      <c r="D19" s="20">
        <v>16.1</v>
      </c>
      <c r="E19" s="17">
        <v>1988</v>
      </c>
      <c r="F19" s="23">
        <v>1044000</v>
      </c>
      <c r="G19" s="22">
        <v>0.89</v>
      </c>
      <c r="H19" s="19">
        <v>16.4</v>
      </c>
    </row>
    <row r="20" spans="1:8" ht="15">
      <c r="A20" s="24"/>
      <c r="B20" s="14">
        <v>39897</v>
      </c>
      <c r="C20" s="15">
        <v>0.99</v>
      </c>
      <c r="D20" s="20">
        <v>16.3</v>
      </c>
      <c r="E20" s="17">
        <v>1989</v>
      </c>
      <c r="F20" s="23">
        <v>1063000</v>
      </c>
      <c r="G20" s="22">
        <v>0.91</v>
      </c>
      <c r="H20" s="19">
        <v>16.8</v>
      </c>
    </row>
    <row r="21" spans="1:8" ht="15">
      <c r="A21" s="24"/>
      <c r="B21" s="14">
        <v>39792</v>
      </c>
      <c r="C21" s="15">
        <v>0.98</v>
      </c>
      <c r="D21" s="20">
        <v>16.2</v>
      </c>
      <c r="E21" s="17">
        <v>1990</v>
      </c>
      <c r="F21" s="23">
        <v>1075000</v>
      </c>
      <c r="G21" s="15">
        <v>0.9</v>
      </c>
      <c r="H21" s="19">
        <v>16.8</v>
      </c>
    </row>
    <row r="22" spans="1:8" ht="15">
      <c r="A22" s="24"/>
      <c r="B22" s="14">
        <v>39000</v>
      </c>
      <c r="C22" s="15">
        <v>0.97</v>
      </c>
      <c r="D22" s="20">
        <v>15.8</v>
      </c>
      <c r="E22" s="17">
        <v>1991</v>
      </c>
      <c r="F22" s="15" t="s">
        <v>70</v>
      </c>
      <c r="G22" s="15" t="s">
        <v>70</v>
      </c>
      <c r="H22" s="15" t="s">
        <v>70</v>
      </c>
    </row>
    <row r="23" spans="1:8" ht="15">
      <c r="A23" s="24"/>
      <c r="B23" s="14">
        <v>39579</v>
      </c>
      <c r="C23" s="15">
        <v>0.98</v>
      </c>
      <c r="D23" s="20">
        <v>15.9</v>
      </c>
      <c r="E23" s="17">
        <v>1992</v>
      </c>
      <c r="F23" s="15" t="s">
        <v>70</v>
      </c>
      <c r="G23" s="15" t="s">
        <v>70</v>
      </c>
      <c r="H23" s="15" t="s">
        <v>70</v>
      </c>
    </row>
    <row r="24" spans="1:8" ht="15">
      <c r="A24" s="24"/>
      <c r="B24" s="14">
        <v>39372</v>
      </c>
      <c r="C24" s="15">
        <v>0.97</v>
      </c>
      <c r="D24" s="20">
        <v>15.7</v>
      </c>
      <c r="E24" s="17">
        <v>1993</v>
      </c>
      <c r="F24" s="15" t="s">
        <v>70</v>
      </c>
      <c r="G24" s="15" t="s">
        <v>70</v>
      </c>
      <c r="H24" s="15" t="s">
        <v>70</v>
      </c>
    </row>
    <row r="25" spans="1:8" ht="15">
      <c r="A25" s="24"/>
      <c r="B25" s="14">
        <v>38794</v>
      </c>
      <c r="C25" s="15">
        <v>0.97</v>
      </c>
      <c r="D25" s="20">
        <v>15.4</v>
      </c>
      <c r="E25" s="17">
        <v>1994</v>
      </c>
      <c r="F25" s="15" t="s">
        <v>70</v>
      </c>
      <c r="G25" s="15" t="s">
        <v>70</v>
      </c>
      <c r="H25" s="15" t="s">
        <v>70</v>
      </c>
    </row>
    <row r="26" spans="1:8" ht="15">
      <c r="A26" s="24"/>
      <c r="B26" s="14">
        <v>38611</v>
      </c>
      <c r="C26" s="15">
        <v>0.98</v>
      </c>
      <c r="D26" s="20">
        <v>15.2</v>
      </c>
      <c r="E26" s="17">
        <v>1995</v>
      </c>
      <c r="F26" s="15" t="s">
        <v>70</v>
      </c>
      <c r="G26" s="15" t="s">
        <v>70</v>
      </c>
      <c r="H26" s="15" t="s">
        <v>70</v>
      </c>
    </row>
    <row r="27" spans="1:8" ht="15">
      <c r="A27" s="24"/>
      <c r="B27" s="14">
        <v>37102</v>
      </c>
      <c r="C27" s="15">
        <v>0.97</v>
      </c>
      <c r="D27" s="20">
        <v>14.6</v>
      </c>
      <c r="E27" s="17">
        <v>1996</v>
      </c>
      <c r="F27" s="15" t="s">
        <v>70</v>
      </c>
      <c r="G27" s="15" t="s">
        <v>70</v>
      </c>
      <c r="H27" s="15" t="s">
        <v>70</v>
      </c>
    </row>
    <row r="28" spans="1:8" ht="15">
      <c r="A28" s="24"/>
      <c r="B28" s="26">
        <v>36460</v>
      </c>
      <c r="C28" s="15">
        <v>0.95</v>
      </c>
      <c r="D28" s="20">
        <v>14.3</v>
      </c>
      <c r="E28" s="27">
        <v>1997</v>
      </c>
      <c r="F28" s="15" t="s">
        <v>70</v>
      </c>
      <c r="G28" s="15" t="s">
        <v>70</v>
      </c>
      <c r="H28" s="15" t="s">
        <v>70</v>
      </c>
    </row>
    <row r="29" spans="1:8" ht="15">
      <c r="A29" s="24"/>
      <c r="B29" s="26">
        <v>37210</v>
      </c>
      <c r="C29" s="15">
        <v>0.97</v>
      </c>
      <c r="D29" s="20">
        <v>15</v>
      </c>
      <c r="E29" s="17">
        <v>1998</v>
      </c>
      <c r="F29" s="15" t="s">
        <v>70</v>
      </c>
      <c r="G29" s="15" t="s">
        <v>70</v>
      </c>
      <c r="H29" s="15" t="s">
        <v>70</v>
      </c>
    </row>
    <row r="30" spans="1:8" ht="15">
      <c r="A30" s="24"/>
      <c r="B30" s="26">
        <v>35973</v>
      </c>
      <c r="C30" s="15">
        <v>0.95</v>
      </c>
      <c r="D30" s="20">
        <v>14.3</v>
      </c>
      <c r="E30" s="17">
        <v>1999</v>
      </c>
      <c r="F30" s="15" t="s">
        <v>70</v>
      </c>
      <c r="G30" s="15" t="s">
        <v>70</v>
      </c>
      <c r="H30" s="15" t="s">
        <v>70</v>
      </c>
    </row>
    <row r="31" spans="1:8" ht="15">
      <c r="A31" s="1"/>
      <c r="B31" s="26">
        <v>36922</v>
      </c>
      <c r="C31" s="15">
        <v>0.95</v>
      </c>
      <c r="D31" s="20">
        <v>14.7</v>
      </c>
      <c r="E31" s="17">
        <v>2000</v>
      </c>
      <c r="F31" s="15" t="s">
        <v>70</v>
      </c>
      <c r="G31" s="15" t="s">
        <v>70</v>
      </c>
      <c r="H31" s="15" t="s">
        <v>70</v>
      </c>
    </row>
    <row r="32" spans="1:8" ht="15">
      <c r="A32" s="1"/>
      <c r="B32" s="82">
        <v>36641</v>
      </c>
      <c r="C32" s="15">
        <v>0.94</v>
      </c>
      <c r="D32" s="20">
        <v>14.5</v>
      </c>
      <c r="E32" s="27">
        <v>2001</v>
      </c>
      <c r="F32" s="15" t="s">
        <v>70</v>
      </c>
      <c r="G32" s="15" t="s">
        <v>70</v>
      </c>
      <c r="H32" s="15" t="s">
        <v>70</v>
      </c>
    </row>
    <row r="33" spans="1:8" ht="15">
      <c r="A33" s="1"/>
      <c r="B33" s="82">
        <v>35176</v>
      </c>
      <c r="C33" s="15">
        <v>0.93</v>
      </c>
      <c r="D33" s="20">
        <v>14</v>
      </c>
      <c r="E33" s="27">
        <v>2002</v>
      </c>
      <c r="F33" s="91" t="s">
        <v>70</v>
      </c>
      <c r="G33" s="15" t="s">
        <v>70</v>
      </c>
      <c r="H33" s="15" t="s">
        <v>70</v>
      </c>
    </row>
    <row r="34" spans="1:8" ht="15">
      <c r="A34" s="1"/>
      <c r="B34" s="82">
        <v>32731</v>
      </c>
      <c r="C34" s="15">
        <v>0.92</v>
      </c>
      <c r="D34" s="20">
        <v>12.9</v>
      </c>
      <c r="E34" s="27">
        <v>2003</v>
      </c>
      <c r="F34" s="91" t="s">
        <v>70</v>
      </c>
      <c r="G34" s="15" t="s">
        <v>70</v>
      </c>
      <c r="H34" s="15" t="s">
        <v>70</v>
      </c>
    </row>
    <row r="35" spans="1:8" ht="15">
      <c r="A35" s="1"/>
      <c r="B35" s="82">
        <v>36779</v>
      </c>
      <c r="C35" s="15">
        <v>1.06</v>
      </c>
      <c r="D35" s="20">
        <v>14.5</v>
      </c>
      <c r="E35" s="27">
        <v>2004</v>
      </c>
      <c r="F35" s="91" t="s">
        <v>70</v>
      </c>
      <c r="G35" s="15" t="s">
        <v>70</v>
      </c>
      <c r="H35" s="15" t="s">
        <v>70</v>
      </c>
    </row>
    <row r="36" spans="1:8" ht="15">
      <c r="A36" s="1"/>
      <c r="B36" s="82">
        <v>31481</v>
      </c>
      <c r="C36" s="15">
        <v>0.91</v>
      </c>
      <c r="D36" s="20">
        <v>12.5</v>
      </c>
      <c r="E36" s="27">
        <v>2005</v>
      </c>
      <c r="F36" s="91" t="s">
        <v>70</v>
      </c>
      <c r="G36" s="15" t="s">
        <v>70</v>
      </c>
      <c r="H36" s="15" t="s">
        <v>70</v>
      </c>
    </row>
    <row r="37" spans="1:8" ht="15">
      <c r="A37" s="1"/>
      <c r="B37" s="82">
        <v>31739</v>
      </c>
      <c r="C37" s="15">
        <v>0.91</v>
      </c>
      <c r="D37" s="20">
        <v>12.8</v>
      </c>
      <c r="E37" s="27">
        <v>2006</v>
      </c>
      <c r="F37" s="91" t="s">
        <v>70</v>
      </c>
      <c r="G37" s="15" t="s">
        <v>70</v>
      </c>
      <c r="H37" s="15" t="s">
        <v>70</v>
      </c>
    </row>
    <row r="38" spans="1:8" ht="15">
      <c r="A38" s="1"/>
      <c r="B38" s="82">
        <v>30953</v>
      </c>
      <c r="C38" s="15">
        <v>0.9</v>
      </c>
      <c r="D38" s="20">
        <v>12.7</v>
      </c>
      <c r="E38" s="27">
        <v>2007</v>
      </c>
      <c r="F38" s="91" t="s">
        <v>70</v>
      </c>
      <c r="G38" s="15" t="s">
        <v>70</v>
      </c>
      <c r="H38" s="15" t="s">
        <v>70</v>
      </c>
    </row>
    <row r="39" spans="1:8" ht="15">
      <c r="A39" s="1"/>
      <c r="B39" s="82">
        <v>30910</v>
      </c>
      <c r="C39" s="15">
        <v>0.92</v>
      </c>
      <c r="D39" s="20">
        <v>12.9</v>
      </c>
      <c r="E39" s="27">
        <v>2008</v>
      </c>
      <c r="F39" s="91" t="s">
        <v>70</v>
      </c>
      <c r="G39" s="15" t="s">
        <v>70</v>
      </c>
      <c r="H39" s="15" t="s">
        <v>70</v>
      </c>
    </row>
    <row r="40" spans="1:8" ht="15">
      <c r="A40" s="1"/>
      <c r="B40" s="82">
        <v>29935</v>
      </c>
      <c r="C40" s="15">
        <v>0.85</v>
      </c>
      <c r="D40" s="20">
        <v>12.7</v>
      </c>
      <c r="E40" s="27">
        <v>2009</v>
      </c>
      <c r="F40" s="91" t="s">
        <v>70</v>
      </c>
      <c r="G40" s="15" t="s">
        <v>70</v>
      </c>
      <c r="H40" s="15" t="s">
        <v>70</v>
      </c>
    </row>
    <row r="41" spans="1:8" ht="15">
      <c r="A41" s="1"/>
      <c r="B41" s="82">
        <f>Overview!C12</f>
        <v>32072</v>
      </c>
      <c r="C41" s="15">
        <v>0.93</v>
      </c>
      <c r="D41" s="20">
        <v>13.5</v>
      </c>
      <c r="E41" s="27">
        <v>2010</v>
      </c>
      <c r="F41" s="91" t="s">
        <v>70</v>
      </c>
      <c r="G41" s="15" t="s">
        <v>70</v>
      </c>
      <c r="H41" s="15" t="s">
        <v>70</v>
      </c>
    </row>
    <row r="42" spans="1:8" ht="15">
      <c r="A42" s="1"/>
      <c r="B42" s="80"/>
      <c r="C42" s="83"/>
      <c r="D42" s="92"/>
      <c r="E42" s="78"/>
      <c r="F42" s="83"/>
      <c r="G42" s="83"/>
      <c r="H42" s="83"/>
    </row>
    <row r="43" spans="2:8" ht="15">
      <c r="B43" s="241" t="s">
        <v>217</v>
      </c>
      <c r="C43" s="242"/>
      <c r="D43" s="242"/>
      <c r="E43" s="242"/>
      <c r="F43" s="242"/>
      <c r="G43" s="242"/>
      <c r="H43" s="242"/>
    </row>
    <row r="44" spans="2:8" ht="45" customHeight="1">
      <c r="B44" s="217" t="s">
        <v>228</v>
      </c>
      <c r="C44" s="218"/>
      <c r="D44" s="218"/>
      <c r="E44" s="218"/>
      <c r="F44" s="218"/>
      <c r="G44" s="218"/>
      <c r="H44" s="218"/>
    </row>
    <row r="46" ht="15">
      <c r="B46" s="3" t="s">
        <v>162</v>
      </c>
    </row>
    <row r="47" ht="15">
      <c r="B47" s="3" t="s">
        <v>164</v>
      </c>
    </row>
    <row r="48" spans="2:7" ht="15">
      <c r="B48" s="3" t="s">
        <v>189</v>
      </c>
      <c r="C48" s="28"/>
      <c r="G48" s="3">
        <v>16540</v>
      </c>
    </row>
    <row r="49" spans="2:7" ht="15">
      <c r="B49" s="3" t="s">
        <v>190</v>
      </c>
      <c r="C49" s="28"/>
      <c r="G49" s="3">
        <v>6662</v>
      </c>
    </row>
    <row r="50" spans="2:7" ht="15">
      <c r="B50" s="3" t="s">
        <v>191</v>
      </c>
      <c r="C50" s="28"/>
      <c r="G50" s="3">
        <v>13002</v>
      </c>
    </row>
    <row r="51" spans="2:7" ht="15">
      <c r="B51" s="3" t="s">
        <v>192</v>
      </c>
      <c r="C51" s="28"/>
      <c r="G51" s="3">
        <v>6852</v>
      </c>
    </row>
    <row r="52" spans="2:7" ht="15">
      <c r="B52" s="3" t="s">
        <v>193</v>
      </c>
      <c r="C52" s="29"/>
      <c r="G52" s="3">
        <v>2332</v>
      </c>
    </row>
    <row r="53" spans="2:7" ht="15">
      <c r="B53" s="3" t="s">
        <v>194</v>
      </c>
      <c r="C53" s="29"/>
      <c r="G53" s="3">
        <v>650</v>
      </c>
    </row>
    <row r="54" spans="2:7" ht="15">
      <c r="B54" s="3" t="s">
        <v>195</v>
      </c>
      <c r="G54" s="3">
        <v>252</v>
      </c>
    </row>
    <row r="55" spans="2:7" ht="15">
      <c r="B55" s="3" t="s">
        <v>196</v>
      </c>
      <c r="G55" s="3">
        <v>105</v>
      </c>
    </row>
    <row r="56" spans="2:7" ht="15">
      <c r="B56" s="3" t="s">
        <v>197</v>
      </c>
      <c r="G56" s="3">
        <v>80</v>
      </c>
    </row>
    <row r="57" spans="2:7" ht="15">
      <c r="B57" s="101" t="s">
        <v>166</v>
      </c>
      <c r="G57" s="3">
        <f>SUM(G49:G56)</f>
        <v>29935</v>
      </c>
    </row>
    <row r="58" ht="15">
      <c r="B58" s="102" t="s">
        <v>165</v>
      </c>
    </row>
    <row r="59" ht="15">
      <c r="B59" s="101" t="s">
        <v>163</v>
      </c>
    </row>
  </sheetData>
  <sheetProtection/>
  <mergeCells count="3">
    <mergeCell ref="E7:E8"/>
    <mergeCell ref="B43:H43"/>
    <mergeCell ref="B44:H44"/>
  </mergeCells>
  <printOptions horizontalCentered="1"/>
  <pageMargins left="0.75" right="0.75" top="1" bottom="1" header="0.5" footer="0.5"/>
  <pageSetup fitToHeight="1"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Lindsey Myers</cp:lastModifiedBy>
  <cp:lastPrinted>2012-02-22T19:52:48Z</cp:lastPrinted>
  <dcterms:created xsi:type="dcterms:W3CDTF">1999-10-11T19:47:51Z</dcterms:created>
  <dcterms:modified xsi:type="dcterms:W3CDTF">2015-06-23T15:24:50Z</dcterms:modified>
  <cp:category/>
  <cp:version/>
  <cp:contentType/>
  <cp:contentStatus/>
</cp:coreProperties>
</file>