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65" windowWidth="9510" windowHeight="5820" activeTab="0"/>
  </bookViews>
  <sheets>
    <sheet name="List of Tables" sheetId="1" r:id="rId1"/>
    <sheet name="TAB221" sheetId="2" r:id="rId2"/>
    <sheet name="TAB222" sheetId="3" r:id="rId3"/>
    <sheet name="TAB223" sheetId="4" r:id="rId4"/>
    <sheet name="TAB224" sheetId="5" r:id="rId5"/>
    <sheet name="TAB225" sheetId="6" r:id="rId6"/>
    <sheet name="TAB226" sheetId="7" r:id="rId7"/>
    <sheet name="TAB227" sheetId="8" r:id="rId8"/>
    <sheet name="TAB228" sheetId="9" r:id="rId9"/>
    <sheet name="TAB229" sheetId="10" r:id="rId10"/>
    <sheet name="TAB230" sheetId="11" r:id="rId11"/>
    <sheet name="TAB231" sheetId="12" r:id="rId12"/>
    <sheet name="TAB232" sheetId="13" r:id="rId13"/>
  </sheets>
  <definedNames>
    <definedName name="\a" localSheetId="1">'TAB221'!#REF!</definedName>
    <definedName name="\a">#REF!</definedName>
    <definedName name="\b" localSheetId="1">'TAB221'!#REF!</definedName>
    <definedName name="\b">#REF!</definedName>
    <definedName name="_Regression_Int" localSheetId="1" hidden="1">1</definedName>
    <definedName name="_xlnm.Print_Area" localSheetId="0">'List of Tables'!$A$4:$B$53</definedName>
    <definedName name="_xlnm.Print_Area" localSheetId="1">'TAB221'!$B$2:$F$40</definedName>
    <definedName name="_xlnm.Print_Area" localSheetId="2">'TAB222'!$A$2:$L$47</definedName>
    <definedName name="_xlnm.Print_Area" localSheetId="3">'TAB223'!$A$2:$K$19</definedName>
    <definedName name="_xlnm.Print_Area" localSheetId="4">'TAB224'!$A$2:$H$21</definedName>
    <definedName name="_xlnm.Print_Area" localSheetId="5">'TAB225'!$A$2:$J$20</definedName>
    <definedName name="_xlnm.Print_Area" localSheetId="6">'TAB226'!$A$2:$H$25</definedName>
    <definedName name="_xlnm.Print_Area" localSheetId="7">'TAB227'!$A$2:$N$17</definedName>
    <definedName name="_xlnm.Print_Area" localSheetId="8">'TAB228'!$A$2:$N$14</definedName>
    <definedName name="_xlnm.Print_Area" localSheetId="9">'TAB229'!$A$2:$J$35</definedName>
    <definedName name="_xlnm.Print_Area" localSheetId="10">'TAB230'!$A$2:$R$21</definedName>
    <definedName name="_xlnm.Print_Area" localSheetId="11">'TAB231'!$A$2:$N$17</definedName>
    <definedName name="_xlnm.Print_Area" localSheetId="12">'TAB232'!$A$2:$N$14</definedName>
    <definedName name="Print_Area_MI" localSheetId="1">'TAB221'!#REF!</definedName>
    <definedName name="_xlnm.Print_Titles" localSheetId="0">'List of Tables'!$2:$3</definedName>
  </definedNames>
  <calcPr fullCalcOnLoad="1"/>
</workbook>
</file>

<file path=xl/sharedStrings.xml><?xml version="1.0" encoding="utf-8"?>
<sst xmlns="http://schemas.openxmlformats.org/spreadsheetml/2006/main" count="492" uniqueCount="157">
  <si>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</si>
  <si>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</si>
  <si>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</si>
  <si>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</si>
  <si>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</si>
  <si>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</si>
  <si>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</si>
  <si>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</si>
  <si>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</si>
  <si>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</si>
  <si>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</si>
  <si>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</si>
  <si>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</si>
  <si>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</si>
  <si>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</si>
  <si>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</si>
  <si>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</si>
  <si>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</si>
  <si>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</si>
  <si>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</si>
  <si>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</si>
  <si>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</si>
  <si>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</si>
  <si>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</si>
  <si>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</si>
  <si>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</si>
  <si>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</si>
  <si>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</si>
  <si>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</si>
  <si>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</si>
  <si>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</si>
  <si>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</si>
  <si>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</si>
  <si>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</si>
  <si>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</si>
  <si>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</si>
  <si>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</si>
  <si>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</si>
  <si>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</si>
  <si>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</si>
  <si>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</si>
  <si>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</si>
  <si>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</si>
  <si>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</si>
  <si>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</si>
  <si>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</si>
  <si>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</si>
  <si>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</si>
  <si>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</si>
  <si>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</si>
  <si>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</si>
  <si>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</si>
  <si>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</si>
  <si>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</si>
  <si>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</si>
  <si>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</si>
  <si>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</si>
  <si>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</si>
  <si>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</si>
  <si>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</si>
  <si>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</si>
  <si>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</si>
  <si>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</si>
  <si>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</si>
  <si>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</si>
  <si>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</si>
  <si>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</si>
  <si>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</si>
  <si>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</si>
  <si>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</si>
  <si>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</si>
  <si>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</si>
  <si>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</si>
  <si>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</si>
  <si>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</si>
  <si>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</si>
  <si>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</si>
  <si>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</si>
  <si>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</si>
  <si>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</si>
  <si>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</si>
  <si>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</si>
  <si>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</si>
  <si>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</si>
  <si>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</si>
  <si>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</si>
  <si>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</si>
  <si>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</si>
  <si>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</si>
  <si>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</si>
  <si>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</si>
  <si>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</si>
  <si>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</si>
  <si>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</si>
  <si>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</si>
  <si>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</si>
  <si>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</si>
  <si>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</si>
  <si>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</si>
  <si>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</si>
  <si>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</si>
  <si>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</si>
  <si>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</si>
  <si>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</si>
  <si>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</si>
  <si>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</si>
  <si>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</si>
  <si>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</si>
  <si>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</si>
  <si>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</si>
  <si>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</si>
  <si>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</si>
  <si>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</si>
  <si>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</si>
  <si>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</si>
  <si>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</si>
  <si>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</si>
  <si>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</si>
  <si>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</si>
  <si>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</si>
  <si>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</si>
  <si>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</si>
  <si>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</si>
  <si>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</si>
  <si>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</si>
  <si>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</si>
  <si>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</si>
  <si>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</si>
  <si>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</si>
  <si>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</si>
  <si>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</si>
  <si>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</si>
  <si>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</si>
  <si>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</si>
  <si>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</si>
  <si>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</si>
  <si>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</si>
  <si>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</si>
  <si>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</si>
  <si>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</si>
  <si>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</si>
  <si>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</si>
  <si>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</si>
  <si>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Asian &amp; Pacific Islander</t>
  </si>
  <si>
    <t>*</t>
  </si>
  <si>
    <t>-</t>
  </si>
  <si>
    <t>Selected Years 1950 - 2014</t>
  </si>
  <si>
    <t xml:space="preserve">Source:  1950 - 2014 Michigan Resident Death Files, Division for Vital Records &amp; Health Statistics, Michigan Department of Health &amp; Human Services. National Center for Health Statistics. </t>
  </si>
  <si>
    <t>Michigan Residents, 2014</t>
  </si>
  <si>
    <t>Source:  2014 Michigan Resident Infant and Fetal Death Files, Division for Vital Records &amp; Health Statistics, Michigan Department of Health &amp; Human Services.</t>
  </si>
  <si>
    <t>Michigan Residents, Selected Years 1970 - 2014</t>
  </si>
  <si>
    <t>Source:  1970-2014 Michigan Resident Death Files, Division for Vital Records &amp; Health Statistics, Michigan Department of Health &amp; Human Services.</t>
  </si>
  <si>
    <t>Source:  2014 Michigan Resident Death File, Division for Vital Records &amp; Health Statistics, Michigan Department of Health &amp; Human Services.</t>
  </si>
  <si>
    <t>Michigan Resident, 2014</t>
  </si>
  <si>
    <t>Source:  2014 Michigan Resident Birth and Infant Death Matched Files, Division for Vital Records &amp; Health Statistics, Michigan Department of Health &amp; Human Services.</t>
  </si>
  <si>
    <t>Source:  2014 Michigan Resident Birth, Fetal Death and Infant Death Matched Files, Division for Vital Records &amp; Health Statistics, Michigan Department of Health &amp; Human Services.</t>
  </si>
  <si>
    <t>Infant Death Section of the Annual Report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</si>
</sst>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 numFmtId="176" formatCode="_(* #,##0.0_);_(* \(#,##0.0\);_(* &quot;-&quot;??_);_(@_)"/>
    <numFmt numFmtId="177" formatCode="[$-409]dddd\,\ mmmm\ dd\,\ yyyy"/>
    <numFmt numFmtId="178" formatCode="[$-409]h:mm:ss\ AM/PM"/>
    <numFmt numFmtId="179" formatCode="0.00_)"/>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0">
    <xf numFmtId="164" fontId="0" fillId="0" borderId="0" xfId="0" applyAlignment="1">
      <alignment/>
    </xf>
    <xf numFmtId="164" fontId="5" fillId="0" borderId="0" xfId="0" applyFont="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7" fillId="0" borderId="10" xfId="0" applyFont="1" applyBorder="1" applyAlignment="1" applyProtection="1">
      <alignment horizontal="centerContinuous"/>
      <protection/>
    </xf>
    <xf numFmtId="164" fontId="7" fillId="0" borderId="11" xfId="0" applyFont="1" applyBorder="1" applyAlignment="1">
      <alignment horizontal="centerContinuous"/>
    </xf>
    <xf numFmtId="164" fontId="7" fillId="0" borderId="11" xfId="0" applyFont="1" applyBorder="1" applyAlignment="1" applyProtection="1">
      <alignment horizontal="centerContinuous"/>
      <protection/>
    </xf>
    <xf numFmtId="164" fontId="7" fillId="0" borderId="12" xfId="0" applyFont="1" applyBorder="1" applyAlignment="1">
      <alignment horizontal="centerContinuous"/>
    </xf>
    <xf numFmtId="164" fontId="7" fillId="0" borderId="13" xfId="0" applyFont="1" applyBorder="1" applyAlignment="1" applyProtection="1">
      <alignment horizontal="center"/>
      <protection/>
    </xf>
    <xf numFmtId="164" fontId="7" fillId="0" borderId="11" xfId="0" applyFont="1" applyBorder="1" applyAlignment="1" applyProtection="1">
      <alignment horizontal="center"/>
      <protection/>
    </xf>
    <xf numFmtId="3" fontId="7" fillId="0" borderId="14" xfId="0" applyNumberFormat="1" applyFont="1" applyBorder="1" applyAlignment="1" applyProtection="1">
      <alignment/>
      <protection/>
    </xf>
    <xf numFmtId="169" fontId="7" fillId="0" borderId="0" xfId="0" applyNumberFormat="1" applyFont="1" applyBorder="1" applyAlignment="1" applyProtection="1">
      <alignment/>
      <protection/>
    </xf>
    <xf numFmtId="0" fontId="7" fillId="0" borderId="14" xfId="0" applyNumberFormat="1" applyFont="1" applyBorder="1" applyAlignment="1" applyProtection="1">
      <alignment horizontal="center"/>
      <protection/>
    </xf>
    <xf numFmtId="3" fontId="7" fillId="0" borderId="15" xfId="0" applyNumberFormat="1" applyFont="1" applyFill="1" applyBorder="1" applyAlignment="1" applyProtection="1">
      <alignment/>
      <protection/>
    </xf>
    <xf numFmtId="169" fontId="7" fillId="0" borderId="15" xfId="0" applyNumberFormat="1" applyFont="1" applyFill="1" applyBorder="1" applyAlignment="1" applyProtection="1">
      <alignment/>
      <protection/>
    </xf>
    <xf numFmtId="3" fontId="7" fillId="0" borderId="15" xfId="0" applyNumberFormat="1" applyFont="1" applyBorder="1" applyAlignment="1" applyProtection="1">
      <alignment/>
      <protection/>
    </xf>
    <xf numFmtId="169" fontId="7" fillId="0" borderId="15" xfId="0" applyNumberFormat="1" applyFont="1" applyBorder="1" applyAlignment="1" applyProtection="1">
      <alignment/>
      <protection/>
    </xf>
    <xf numFmtId="0" fontId="7" fillId="0" borderId="14" xfId="0" applyNumberFormat="1" applyFont="1" applyBorder="1" applyAlignment="1" applyProtection="1" quotePrefix="1">
      <alignment horizontal="center"/>
      <protection/>
    </xf>
    <xf numFmtId="3" fontId="7" fillId="0" borderId="14" xfId="0" applyNumberFormat="1" applyFont="1" applyBorder="1" applyAlignment="1" applyProtection="1">
      <alignment/>
      <protection/>
    </xf>
    <xf numFmtId="3" fontId="7" fillId="0" borderId="16" xfId="0" applyNumberFormat="1" applyFont="1" applyBorder="1" applyAlignment="1" applyProtection="1">
      <alignment/>
      <protection/>
    </xf>
    <xf numFmtId="169" fontId="7" fillId="0" borderId="16" xfId="0" applyNumberFormat="1" applyFont="1" applyBorder="1" applyAlignment="1" applyProtection="1">
      <alignment/>
      <protection/>
    </xf>
    <xf numFmtId="0" fontId="7" fillId="0" borderId="16" xfId="0" applyNumberFormat="1" applyFont="1" applyBorder="1" applyAlignment="1" applyProtection="1" quotePrefix="1">
      <alignment horizontal="center"/>
      <protection/>
    </xf>
    <xf numFmtId="165" fontId="7" fillId="0" borderId="0" xfId="0" applyNumberFormat="1" applyFont="1" applyAlignment="1" applyProtection="1">
      <alignment/>
      <protection/>
    </xf>
    <xf numFmtId="164" fontId="7" fillId="0" borderId="17" xfId="0" applyFont="1" applyBorder="1" applyAlignment="1" applyProtection="1">
      <alignment horizontal="center"/>
      <protection/>
    </xf>
    <xf numFmtId="164" fontId="7" fillId="0" borderId="14" xfId="0" applyFont="1" applyBorder="1" applyAlignment="1" applyProtection="1">
      <alignment horizontal="center"/>
      <protection/>
    </xf>
    <xf numFmtId="164" fontId="7" fillId="0" borderId="14" xfId="0" applyFont="1" applyBorder="1" applyAlignment="1" applyProtection="1" quotePrefix="1">
      <alignment horizontal="center"/>
      <protection/>
    </xf>
    <xf numFmtId="3" fontId="7" fillId="0" borderId="15" xfId="0" applyNumberFormat="1" applyFont="1" applyBorder="1" applyAlignment="1">
      <alignment/>
    </xf>
    <xf numFmtId="169" fontId="7" fillId="0" borderId="15" xfId="0" applyNumberFormat="1" applyFont="1" applyBorder="1" applyAlignment="1">
      <alignment/>
    </xf>
    <xf numFmtId="169" fontId="7" fillId="0" borderId="14" xfId="0" applyNumberFormat="1" applyFont="1" applyBorder="1" applyAlignment="1">
      <alignment/>
    </xf>
    <xf numFmtId="164" fontId="7" fillId="0" borderId="16" xfId="0" applyFont="1" applyBorder="1" applyAlignment="1" applyProtection="1" quotePrefix="1">
      <alignment horizontal="center"/>
      <protection/>
    </xf>
    <xf numFmtId="3" fontId="7" fillId="0" borderId="16" xfId="0" applyNumberFormat="1" applyFont="1" applyBorder="1" applyAlignment="1">
      <alignment/>
    </xf>
    <xf numFmtId="169" fontId="7" fillId="0" borderId="16" xfId="0" applyNumberFormat="1" applyFont="1" applyBorder="1" applyAlignment="1">
      <alignment/>
    </xf>
    <xf numFmtId="164" fontId="7" fillId="0" borderId="18" xfId="0" applyFont="1" applyBorder="1" applyAlignment="1" applyProtection="1">
      <alignment horizontal="center"/>
      <protection/>
    </xf>
    <xf numFmtId="164" fontId="7" fillId="0" borderId="10" xfId="0" applyFont="1" applyBorder="1" applyAlignment="1" applyProtection="1">
      <alignment horizontal="centerContinuous" vertical="center"/>
      <protection/>
    </xf>
    <xf numFmtId="164" fontId="7" fillId="0" borderId="12" xfId="0" applyFont="1" applyBorder="1" applyAlignment="1">
      <alignment horizontal="centerContinuous" vertical="center"/>
    </xf>
    <xf numFmtId="164" fontId="7" fillId="0" borderId="11" xfId="0" applyFont="1" applyBorder="1" applyAlignment="1" applyProtection="1">
      <alignment horizontal="centerContinuous" vertical="center"/>
      <protection/>
    </xf>
    <xf numFmtId="164" fontId="7" fillId="0" borderId="17" xfId="0" applyFont="1" applyBorder="1" applyAlignment="1" applyProtection="1">
      <alignment horizontal="center" vertical="center"/>
      <protection/>
    </xf>
    <xf numFmtId="164" fontId="7" fillId="0" borderId="16" xfId="0" applyFont="1" applyBorder="1" applyAlignment="1" applyProtection="1">
      <alignment horizontal="left" vertical="center"/>
      <protection/>
    </xf>
    <xf numFmtId="164" fontId="7" fillId="0" borderId="14" xfId="0" applyFont="1" applyBorder="1" applyAlignment="1">
      <alignment/>
    </xf>
    <xf numFmtId="164" fontId="7" fillId="0" borderId="14" xfId="0" applyFont="1" applyBorder="1" applyAlignment="1" applyProtection="1">
      <alignment horizontal="left"/>
      <protection/>
    </xf>
    <xf numFmtId="3" fontId="7" fillId="0" borderId="14" xfId="0" applyNumberFormat="1" applyFont="1" applyBorder="1" applyAlignment="1">
      <alignment/>
    </xf>
    <xf numFmtId="164" fontId="9" fillId="0" borderId="14" xfId="0" applyFont="1" applyBorder="1" applyAlignment="1">
      <alignment/>
    </xf>
    <xf numFmtId="164" fontId="7" fillId="0" borderId="19" xfId="0" applyFont="1" applyBorder="1" applyAlignment="1" applyProtection="1">
      <alignment horizontal="left"/>
      <protection/>
    </xf>
    <xf numFmtId="164" fontId="7" fillId="0" borderId="16" xfId="0" applyFont="1" applyBorder="1" applyAlignment="1" applyProtection="1">
      <alignment horizontal="left"/>
      <protection/>
    </xf>
    <xf numFmtId="164" fontId="7" fillId="0" borderId="20" xfId="0" applyFont="1" applyBorder="1" applyAlignment="1" applyProtection="1">
      <alignment horizontal="centerContinuous" vertical="center"/>
      <protection/>
    </xf>
    <xf numFmtId="164" fontId="7" fillId="0" borderId="21" xfId="0" applyFont="1" applyBorder="1" applyAlignment="1">
      <alignment horizontal="centerContinuous"/>
    </xf>
    <xf numFmtId="164" fontId="7" fillId="0" borderId="18" xfId="0" applyFont="1" applyBorder="1" applyAlignment="1">
      <alignment horizontal="centerContinuous"/>
    </xf>
    <xf numFmtId="164" fontId="7" fillId="0" borderId="13" xfId="0" applyFont="1" applyBorder="1" applyAlignment="1" applyProtection="1">
      <alignment horizontal="center" vertical="center" wrapText="1"/>
      <protection/>
    </xf>
    <xf numFmtId="164" fontId="7" fillId="0" borderId="12" xfId="0" applyFont="1" applyBorder="1" applyAlignment="1" applyProtection="1">
      <alignment horizontal="center" vertical="center" wrapText="1"/>
      <protection/>
    </xf>
    <xf numFmtId="164" fontId="7" fillId="0" borderId="14" xfId="0" applyFont="1" applyFill="1" applyBorder="1" applyAlignment="1" applyProtection="1">
      <alignment vertical="center"/>
      <protection/>
    </xf>
    <xf numFmtId="3" fontId="7" fillId="0" borderId="14" xfId="0" applyNumberFormat="1" applyFont="1" applyBorder="1" applyAlignment="1" applyProtection="1">
      <alignment vertical="center"/>
      <protection/>
    </xf>
    <xf numFmtId="3" fontId="7" fillId="0" borderId="15" xfId="0" applyNumberFormat="1" applyFont="1" applyBorder="1" applyAlignment="1" applyProtection="1">
      <alignment vertical="center"/>
      <protection/>
    </xf>
    <xf numFmtId="164" fontId="7" fillId="0" borderId="14" xfId="0" applyFont="1" applyFill="1" applyBorder="1" applyAlignment="1" applyProtection="1">
      <alignment vertical="center" wrapText="1"/>
      <protection/>
    </xf>
    <xf numFmtId="3" fontId="7" fillId="0" borderId="14" xfId="0" applyNumberFormat="1" applyFont="1" applyBorder="1" applyAlignment="1">
      <alignment vertical="center"/>
    </xf>
    <xf numFmtId="3" fontId="7" fillId="0" borderId="14" xfId="0" applyNumberFormat="1" applyFont="1" applyBorder="1" applyAlignment="1" applyProtection="1" quotePrefix="1">
      <alignment horizontal="right" vertical="center"/>
      <protection/>
    </xf>
    <xf numFmtId="164" fontId="7" fillId="0" borderId="14" xfId="0" applyFont="1" applyBorder="1" applyAlignment="1" applyProtection="1">
      <alignment vertical="center"/>
      <protection/>
    </xf>
    <xf numFmtId="3" fontId="7" fillId="0" borderId="14" xfId="0" applyNumberFormat="1" applyFont="1" applyBorder="1" applyAlignment="1" applyProtection="1">
      <alignment horizontal="right" vertical="center"/>
      <protection/>
    </xf>
    <xf numFmtId="164" fontId="7" fillId="0" borderId="13" xfId="0" applyFont="1" applyBorder="1" applyAlignment="1" applyProtection="1">
      <alignment vertical="center"/>
      <protection/>
    </xf>
    <xf numFmtId="3" fontId="7" fillId="0" borderId="13" xfId="0" applyNumberFormat="1" applyFont="1" applyBorder="1" applyAlignment="1" applyProtection="1">
      <alignment vertical="center"/>
      <protection/>
    </xf>
    <xf numFmtId="3" fontId="7" fillId="0" borderId="12" xfId="0" applyNumberFormat="1" applyFont="1" applyBorder="1" applyAlignment="1" applyProtection="1">
      <alignment vertical="center"/>
      <protection/>
    </xf>
    <xf numFmtId="164" fontId="7" fillId="0" borderId="19" xfId="0" applyFont="1" applyBorder="1" applyAlignment="1">
      <alignment/>
    </xf>
    <xf numFmtId="164" fontId="7" fillId="0" borderId="21" xfId="0" applyFont="1" applyBorder="1" applyAlignment="1" applyProtection="1">
      <alignment horizontal="centerContinuous" vertical="center"/>
      <protection/>
    </xf>
    <xf numFmtId="164" fontId="7" fillId="0" borderId="16" xfId="0" applyFont="1" applyBorder="1" applyAlignment="1">
      <alignment/>
    </xf>
    <xf numFmtId="169" fontId="7" fillId="0" borderId="13" xfId="0" applyNumberFormat="1" applyFont="1" applyBorder="1" applyAlignment="1" applyProtection="1">
      <alignment vertical="center"/>
      <protection/>
    </xf>
    <xf numFmtId="164" fontId="7" fillId="0" borderId="0" xfId="0" applyFont="1" applyAlignment="1">
      <alignment horizontal="center"/>
    </xf>
    <xf numFmtId="169" fontId="7" fillId="0" borderId="14" xfId="0" applyNumberFormat="1" applyFont="1" applyBorder="1" applyAlignment="1" applyProtection="1">
      <alignment/>
      <protection/>
    </xf>
    <xf numFmtId="169" fontId="7" fillId="0" borderId="16" xfId="0" applyNumberFormat="1" applyFont="1" applyBorder="1" applyAlignment="1" applyProtection="1" quotePrefix="1">
      <alignment horizontal="right"/>
      <protection/>
    </xf>
    <xf numFmtId="37" fontId="7" fillId="0" borderId="0" xfId="0" applyNumberFormat="1" applyFont="1" applyAlignment="1">
      <alignment/>
    </xf>
    <xf numFmtId="37" fontId="7" fillId="0" borderId="0" xfId="0" applyNumberFormat="1" applyFont="1" applyBorder="1" applyAlignment="1" applyProtection="1">
      <alignment vertical="center"/>
      <protection/>
    </xf>
    <xf numFmtId="3" fontId="7" fillId="0" borderId="16" xfId="0" applyNumberFormat="1" applyFont="1" applyBorder="1" applyAlignment="1" applyProtection="1" quotePrefix="1">
      <alignment horizontal="right"/>
      <protection/>
    </xf>
    <xf numFmtId="3" fontId="7" fillId="0" borderId="14" xfId="0" applyNumberFormat="1" applyFont="1" applyBorder="1" applyAlignment="1" applyProtection="1" quotePrefix="1">
      <alignment horizontal="right"/>
      <protection/>
    </xf>
    <xf numFmtId="169" fontId="7" fillId="0" borderId="14" xfId="0" applyNumberFormat="1" applyFont="1" applyBorder="1" applyAlignment="1" applyProtection="1" quotePrefix="1">
      <alignment horizontal="right"/>
      <protection/>
    </xf>
    <xf numFmtId="164" fontId="7" fillId="0" borderId="0" xfId="0" applyFont="1" applyAlignment="1">
      <alignment wrapText="1"/>
    </xf>
    <xf numFmtId="164" fontId="7" fillId="0" borderId="11" xfId="0" applyFont="1" applyBorder="1" applyAlignment="1">
      <alignment horizontal="centerContinuous" vertical="center"/>
    </xf>
    <xf numFmtId="164" fontId="7" fillId="0" borderId="15" xfId="0" applyFont="1" applyBorder="1" applyAlignment="1" applyProtection="1">
      <alignment horizontal="center" vertical="center" wrapText="1"/>
      <protection/>
    </xf>
    <xf numFmtId="164" fontId="7" fillId="0" borderId="0" xfId="0" applyFont="1" applyAlignment="1">
      <alignment vertical="center"/>
    </xf>
    <xf numFmtId="37" fontId="7" fillId="0" borderId="12" xfId="0" applyNumberFormat="1" applyFont="1" applyBorder="1" applyAlignment="1" applyProtection="1">
      <alignment vertical="center"/>
      <protection/>
    </xf>
    <xf numFmtId="166" fontId="7" fillId="0" borderId="12" xfId="0" applyNumberFormat="1" applyFont="1" applyBorder="1" applyAlignment="1" applyProtection="1">
      <alignment vertical="center"/>
      <protection/>
    </xf>
    <xf numFmtId="37" fontId="7" fillId="0" borderId="15" xfId="0" applyNumberFormat="1" applyFont="1" applyBorder="1" applyAlignment="1" applyProtection="1">
      <alignment vertical="center"/>
      <protection/>
    </xf>
    <xf numFmtId="166" fontId="7" fillId="0" borderId="14" xfId="0" applyNumberFormat="1" applyFont="1" applyBorder="1" applyAlignment="1" applyProtection="1">
      <alignment vertical="center"/>
      <protection/>
    </xf>
    <xf numFmtId="164" fontId="7" fillId="0" borderId="16" xfId="0" applyFont="1" applyBorder="1" applyAlignment="1" applyProtection="1">
      <alignment vertical="center"/>
      <protection/>
    </xf>
    <xf numFmtId="37" fontId="7" fillId="0" borderId="16" xfId="0" applyNumberFormat="1" applyFont="1" applyBorder="1" applyAlignment="1" applyProtection="1">
      <alignment vertical="center"/>
      <protection/>
    </xf>
    <xf numFmtId="37" fontId="7" fillId="0" borderId="17" xfId="0" applyNumberFormat="1" applyFont="1" applyBorder="1" applyAlignment="1" applyProtection="1">
      <alignment vertical="center"/>
      <protection/>
    </xf>
    <xf numFmtId="166" fontId="7" fillId="0" borderId="16" xfId="0" applyNumberFormat="1" applyFont="1" applyBorder="1" applyAlignment="1" applyProtection="1">
      <alignment vertical="center"/>
      <protection/>
    </xf>
    <xf numFmtId="164" fontId="7" fillId="0" borderId="22" xfId="0" applyFont="1" applyBorder="1" applyAlignment="1" applyProtection="1">
      <alignment horizontal="left"/>
      <protection/>
    </xf>
    <xf numFmtId="37" fontId="7" fillId="0" borderId="15" xfId="0" applyNumberFormat="1" applyFont="1" applyBorder="1" applyAlignment="1" applyProtection="1">
      <alignment/>
      <protection/>
    </xf>
    <xf numFmtId="37" fontId="7" fillId="0" borderId="23" xfId="0" applyNumberFormat="1" applyFont="1" applyBorder="1" applyAlignment="1" applyProtection="1">
      <alignment/>
      <protection/>
    </xf>
    <xf numFmtId="166" fontId="7" fillId="0" borderId="24" xfId="0" applyNumberFormat="1" applyFont="1" applyBorder="1" applyAlignment="1" applyProtection="1">
      <alignment/>
      <protection/>
    </xf>
    <xf numFmtId="37" fontId="7" fillId="0" borderId="23" xfId="0" applyNumberFormat="1" applyFont="1" applyBorder="1" applyAlignment="1" applyProtection="1" quotePrefix="1">
      <alignment horizontal="right"/>
      <protection/>
    </xf>
    <xf numFmtId="166" fontId="7" fillId="0" borderId="25" xfId="0" applyNumberFormat="1" applyFont="1" applyBorder="1" applyAlignment="1" applyProtection="1" quotePrefix="1">
      <alignment horizontal="right"/>
      <protection/>
    </xf>
    <xf numFmtId="164" fontId="7" fillId="0" borderId="0" xfId="0" applyFont="1" applyAlignment="1" applyProtection="1">
      <alignment horizontal="left"/>
      <protection/>
    </xf>
    <xf numFmtId="164" fontId="7" fillId="0" borderId="0" xfId="0" applyFont="1" applyAlignment="1" applyProtection="1">
      <alignment horizontal="center"/>
      <protection/>
    </xf>
    <xf numFmtId="164" fontId="7" fillId="0" borderId="0" xfId="0" applyFont="1" applyBorder="1" applyAlignment="1">
      <alignment/>
    </xf>
    <xf numFmtId="164" fontId="7" fillId="0" borderId="0" xfId="0" applyFont="1" applyAlignment="1" applyProtection="1">
      <alignment/>
      <protection/>
    </xf>
    <xf numFmtId="37" fontId="7" fillId="0" borderId="0" xfId="0" applyNumberFormat="1" applyFont="1" applyAlignment="1" applyProtection="1">
      <alignment/>
      <protection/>
    </xf>
    <xf numFmtId="164" fontId="10" fillId="0" borderId="0" xfId="0" applyFont="1" applyBorder="1" applyAlignment="1">
      <alignment/>
    </xf>
    <xf numFmtId="164" fontId="10" fillId="0" borderId="0" xfId="0" applyFont="1" applyAlignment="1">
      <alignment/>
    </xf>
    <xf numFmtId="164" fontId="7" fillId="0" borderId="13" xfId="0" applyFont="1" applyBorder="1" applyAlignment="1" applyProtection="1">
      <alignment horizontal="center" vertical="center"/>
      <protection/>
    </xf>
    <xf numFmtId="164" fontId="7" fillId="0" borderId="16" xfId="0" applyFont="1" applyBorder="1" applyAlignment="1" applyProtection="1">
      <alignment horizontal="center"/>
      <protection/>
    </xf>
    <xf numFmtId="167" fontId="7" fillId="0" borderId="24" xfId="0" applyNumberFormat="1" applyFont="1" applyBorder="1" applyAlignment="1" applyProtection="1">
      <alignment/>
      <protection/>
    </xf>
    <xf numFmtId="166" fontId="7" fillId="0" borderId="14" xfId="0" applyNumberFormat="1" applyFont="1" applyBorder="1" applyAlignment="1" applyProtection="1">
      <alignment/>
      <protection/>
    </xf>
    <xf numFmtId="164" fontId="12" fillId="0" borderId="0" xfId="0" applyFont="1" applyAlignment="1" applyProtection="1" quotePrefix="1">
      <alignment horizontal="left"/>
      <protection/>
    </xf>
    <xf numFmtId="37" fontId="7" fillId="0" borderId="0" xfId="0" applyNumberFormat="1" applyFont="1" applyBorder="1" applyAlignment="1">
      <alignment/>
    </xf>
    <xf numFmtId="166" fontId="7" fillId="0" borderId="0" xfId="0" applyNumberFormat="1" applyFont="1" applyAlignment="1" applyProtection="1">
      <alignment/>
      <protection/>
    </xf>
    <xf numFmtId="170" fontId="7" fillId="0" borderId="0" xfId="0" applyNumberFormat="1" applyFont="1" applyAlignment="1" applyProtection="1">
      <alignment/>
      <protection/>
    </xf>
    <xf numFmtId="164" fontId="7" fillId="0" borderId="0" xfId="0" applyFont="1" applyAlignment="1" applyProtection="1">
      <alignment horizontal="right"/>
      <protection/>
    </xf>
    <xf numFmtId="164" fontId="7" fillId="0" borderId="13" xfId="0" applyFont="1" applyBorder="1" applyAlignment="1" applyProtection="1">
      <alignment horizontal="centerContinuous" vertical="center"/>
      <protection/>
    </xf>
    <xf numFmtId="164" fontId="7" fillId="0" borderId="13" xfId="0" applyFont="1" applyBorder="1" applyAlignment="1">
      <alignment horizontal="centerContinuous" vertical="center"/>
    </xf>
    <xf numFmtId="164" fontId="7" fillId="0" borderId="16" xfId="0" applyFont="1" applyBorder="1" applyAlignment="1" applyProtection="1">
      <alignment horizontal="center" vertical="center"/>
      <protection/>
    </xf>
    <xf numFmtId="164" fontId="7" fillId="0" borderId="14" xfId="0" applyFont="1" applyBorder="1" applyAlignment="1" applyProtection="1">
      <alignment vertical="center" wrapText="1"/>
      <protection/>
    </xf>
    <xf numFmtId="169" fontId="7" fillId="0" borderId="14" xfId="0" applyNumberFormat="1" applyFont="1" applyBorder="1" applyAlignment="1" applyProtection="1">
      <alignment vertical="center"/>
      <protection/>
    </xf>
    <xf numFmtId="164" fontId="7" fillId="0" borderId="14" xfId="0" applyFont="1" applyBorder="1" applyAlignment="1">
      <alignment vertical="center"/>
    </xf>
    <xf numFmtId="164" fontId="7" fillId="0" borderId="14" xfId="0" applyFont="1" applyBorder="1" applyAlignment="1" applyProtection="1">
      <alignment/>
      <protection/>
    </xf>
    <xf numFmtId="164" fontId="7" fillId="0" borderId="13" xfId="0" applyFont="1" applyBorder="1" applyAlignment="1" applyProtection="1">
      <alignment horizontal="left" vertical="center"/>
      <protection/>
    </xf>
    <xf numFmtId="37" fontId="7" fillId="0" borderId="13" xfId="0" applyNumberFormat="1" applyFont="1" applyBorder="1" applyAlignment="1" applyProtection="1">
      <alignment vertical="center"/>
      <protection/>
    </xf>
    <xf numFmtId="167" fontId="7" fillId="0" borderId="13" xfId="0" applyNumberFormat="1" applyFont="1" applyBorder="1" applyAlignment="1" applyProtection="1">
      <alignment vertical="center"/>
      <protection/>
    </xf>
    <xf numFmtId="166" fontId="7" fillId="0" borderId="13" xfId="0" applyNumberFormat="1" applyFont="1" applyBorder="1" applyAlignment="1" applyProtection="1">
      <alignment vertical="center"/>
      <protection/>
    </xf>
    <xf numFmtId="164" fontId="7" fillId="0" borderId="15" xfId="0" applyFont="1" applyBorder="1" applyAlignment="1" applyProtection="1">
      <alignment/>
      <protection/>
    </xf>
    <xf numFmtId="164" fontId="7" fillId="0" borderId="15" xfId="0" applyFont="1" applyBorder="1" applyAlignment="1">
      <alignment/>
    </xf>
    <xf numFmtId="164" fontId="7" fillId="0" borderId="17" xfId="0" applyFont="1" applyBorder="1" applyAlignment="1" applyProtection="1">
      <alignment/>
      <protection/>
    </xf>
    <xf numFmtId="164" fontId="7" fillId="0" borderId="16" xfId="0" applyFont="1" applyBorder="1" applyAlignment="1">
      <alignment horizontal="center" vertical="center" wrapText="1"/>
    </xf>
    <xf numFmtId="164" fontId="7" fillId="0" borderId="17" xfId="0" applyFont="1" applyBorder="1" applyAlignment="1" applyProtection="1">
      <alignment horizontal="center" vertical="center" wrapText="1"/>
      <protection/>
    </xf>
    <xf numFmtId="164" fontId="8" fillId="0" borderId="0" xfId="0" applyFont="1" applyAlignment="1" applyProtection="1">
      <alignment horizontal="centerContinuous" vertical="center"/>
      <protection/>
    </xf>
    <xf numFmtId="164" fontId="7" fillId="0" borderId="0" xfId="0" applyFont="1" applyAlignment="1">
      <alignment horizontal="centerContinuous" vertical="center"/>
    </xf>
    <xf numFmtId="164" fontId="7" fillId="0" borderId="14" xfId="0" applyFont="1" applyBorder="1" applyAlignment="1" applyProtection="1">
      <alignment horizontal="center" vertical="center"/>
      <protection/>
    </xf>
    <xf numFmtId="164" fontId="7" fillId="0" borderId="0" xfId="0" applyFont="1" applyAlignment="1">
      <alignment horizontal="right"/>
    </xf>
    <xf numFmtId="166" fontId="7" fillId="0" borderId="17" xfId="0" applyNumberFormat="1" applyFont="1" applyBorder="1" applyAlignment="1" applyProtection="1">
      <alignment vertical="center"/>
      <protection/>
    </xf>
    <xf numFmtId="166" fontId="7" fillId="0" borderId="15" xfId="0" applyNumberFormat="1" applyFont="1" applyBorder="1" applyAlignment="1" applyProtection="1">
      <alignment vertical="center"/>
      <protection/>
    </xf>
    <xf numFmtId="37" fontId="7" fillId="0" borderId="15" xfId="0" applyNumberFormat="1" applyFont="1" applyBorder="1" applyAlignment="1" applyProtection="1" quotePrefix="1">
      <alignment horizontal="right" vertical="center"/>
      <protection/>
    </xf>
    <xf numFmtId="37" fontId="7" fillId="0" borderId="17" xfId="0" applyNumberFormat="1" applyFont="1" applyBorder="1" applyAlignment="1" applyProtection="1" quotePrefix="1">
      <alignment horizontal="right" vertical="center"/>
      <protection/>
    </xf>
    <xf numFmtId="37" fontId="7" fillId="0" borderId="19" xfId="0" applyNumberFormat="1" applyFont="1" applyBorder="1" applyAlignment="1" applyProtection="1">
      <alignment vertical="center"/>
      <protection/>
    </xf>
    <xf numFmtId="37" fontId="7" fillId="0" borderId="14" xfId="0" applyNumberFormat="1" applyFont="1" applyBorder="1" applyAlignment="1" applyProtection="1">
      <alignment vertical="center"/>
      <protection/>
    </xf>
    <xf numFmtId="37" fontId="7" fillId="0" borderId="15" xfId="0" applyNumberFormat="1" applyFont="1" applyBorder="1" applyAlignment="1">
      <alignment vertical="center"/>
    </xf>
    <xf numFmtId="37" fontId="7" fillId="0" borderId="14" xfId="0" applyNumberFormat="1" applyFont="1" applyBorder="1" applyAlignment="1" applyProtection="1" quotePrefix="1">
      <alignment horizontal="right" vertical="center"/>
      <protection/>
    </xf>
    <xf numFmtId="37" fontId="7" fillId="0" borderId="0" xfId="0" applyNumberFormat="1" applyFont="1" applyBorder="1" applyAlignment="1" applyProtection="1">
      <alignment/>
      <protection/>
    </xf>
    <xf numFmtId="37" fontId="7" fillId="0" borderId="15" xfId="0" applyNumberFormat="1" applyFont="1" applyBorder="1" applyAlignment="1">
      <alignment/>
    </xf>
    <xf numFmtId="37" fontId="7" fillId="0" borderId="15" xfId="0" applyNumberFormat="1" applyFont="1" applyBorder="1" applyAlignment="1" applyProtection="1" quotePrefix="1">
      <alignment horizontal="right"/>
      <protection/>
    </xf>
    <xf numFmtId="37" fontId="7" fillId="0" borderId="14" xfId="0" applyNumberFormat="1" applyFont="1" applyBorder="1" applyAlignment="1">
      <alignment/>
    </xf>
    <xf numFmtId="37" fontId="7" fillId="0" borderId="17" xfId="0" applyNumberFormat="1" applyFont="1" applyBorder="1" applyAlignment="1" applyProtection="1">
      <alignment/>
      <protection/>
    </xf>
    <xf numFmtId="37" fontId="7" fillId="0" borderId="17" xfId="0" applyNumberFormat="1" applyFont="1" applyBorder="1" applyAlignment="1" applyProtection="1" quotePrefix="1">
      <alignment horizontal="right"/>
      <protection/>
    </xf>
    <xf numFmtId="166" fontId="7" fillId="0" borderId="15" xfId="0" applyNumberFormat="1" applyFont="1" applyBorder="1" applyAlignment="1" applyProtection="1">
      <alignment/>
      <protection/>
    </xf>
    <xf numFmtId="166" fontId="7" fillId="0" borderId="15" xfId="0" applyNumberFormat="1" applyFont="1" applyBorder="1" applyAlignment="1">
      <alignment/>
    </xf>
    <xf numFmtId="166" fontId="7" fillId="0" borderId="15" xfId="0" applyNumberFormat="1" applyFont="1" applyBorder="1" applyAlignment="1" applyProtection="1" quotePrefix="1">
      <alignment horizontal="right"/>
      <protection/>
    </xf>
    <xf numFmtId="37" fontId="7" fillId="0" borderId="18" xfId="0" applyNumberFormat="1" applyFont="1" applyBorder="1" applyAlignment="1" applyProtection="1">
      <alignment/>
      <protection/>
    </xf>
    <xf numFmtId="37" fontId="7" fillId="0" borderId="15" xfId="0" applyNumberFormat="1" applyFont="1" applyBorder="1" applyAlignment="1" applyProtection="1">
      <alignment horizontal="right"/>
      <protection/>
    </xf>
    <xf numFmtId="166" fontId="7" fillId="0" borderId="18" xfId="0" applyNumberFormat="1" applyFont="1" applyBorder="1" applyAlignment="1" applyProtection="1">
      <alignment/>
      <protection/>
    </xf>
    <xf numFmtId="166" fontId="7" fillId="0" borderId="17" xfId="0" applyNumberFormat="1" applyFont="1" applyBorder="1" applyAlignment="1" applyProtection="1">
      <alignment/>
      <protection/>
    </xf>
    <xf numFmtId="166" fontId="7" fillId="0" borderId="16"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6" fontId="7" fillId="0" borderId="16" xfId="0" applyNumberFormat="1" applyFont="1" applyBorder="1" applyAlignment="1" applyProtection="1" quotePrefix="1">
      <alignment horizontal="right"/>
      <protection/>
    </xf>
    <xf numFmtId="37" fontId="7" fillId="0" borderId="18" xfId="0" applyNumberFormat="1" applyFont="1" applyBorder="1" applyAlignment="1" applyProtection="1">
      <alignment vertical="center"/>
      <protection/>
    </xf>
    <xf numFmtId="37" fontId="7" fillId="0" borderId="16" xfId="0" applyNumberFormat="1" applyFont="1" applyBorder="1" applyAlignment="1" applyProtection="1" quotePrefix="1">
      <alignment horizontal="right" vertical="center"/>
      <protection/>
    </xf>
    <xf numFmtId="167" fontId="7" fillId="0" borderId="15" xfId="0" applyNumberFormat="1" applyFont="1" applyBorder="1" applyAlignment="1" applyProtection="1">
      <alignment/>
      <protection/>
    </xf>
    <xf numFmtId="164" fontId="7" fillId="0" borderId="0" xfId="0" applyFont="1" applyAlignment="1">
      <alignment/>
    </xf>
    <xf numFmtId="166" fontId="7" fillId="0" borderId="19" xfId="0" applyNumberFormat="1" applyFont="1" applyBorder="1" applyAlignment="1" applyProtection="1">
      <alignment/>
      <protection/>
    </xf>
    <xf numFmtId="37" fontId="16" fillId="0" borderId="0"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8" fillId="0" borderId="0" xfId="0" applyFont="1" applyAlignment="1" applyProtection="1">
      <alignment wrapText="1"/>
      <protection/>
    </xf>
    <xf numFmtId="164" fontId="7" fillId="0" borderId="0" xfId="0" applyFont="1" applyBorder="1" applyAlignment="1" applyProtection="1">
      <alignment/>
      <protection/>
    </xf>
    <xf numFmtId="164" fontId="8" fillId="0" borderId="0" xfId="0" applyFont="1" applyAlignment="1" applyProtection="1">
      <alignment vertical="center" wrapText="1"/>
      <protection/>
    </xf>
    <xf numFmtId="37" fontId="7" fillId="0" borderId="0" xfId="0" applyNumberFormat="1" applyFont="1" applyBorder="1" applyAlignment="1">
      <alignment vertical="center"/>
    </xf>
    <xf numFmtId="37" fontId="7" fillId="0" borderId="0" xfId="0" applyNumberFormat="1" applyFont="1" applyBorder="1" applyAlignment="1" applyProtection="1" quotePrefix="1">
      <alignment horizontal="right" vertical="center"/>
      <protection/>
    </xf>
    <xf numFmtId="37" fontId="5" fillId="0" borderId="0" xfId="0" applyNumberFormat="1" applyFont="1" applyBorder="1" applyAlignment="1" applyProtection="1">
      <alignment/>
      <protection/>
    </xf>
    <xf numFmtId="37" fontId="7" fillId="0" borderId="16" xfId="0" applyNumberFormat="1" applyFont="1" applyBorder="1" applyAlignment="1">
      <alignment/>
    </xf>
    <xf numFmtId="166" fontId="7" fillId="0" borderId="19" xfId="0" applyNumberFormat="1" applyFont="1" applyBorder="1" applyAlignment="1" applyProtection="1">
      <alignment vertical="center"/>
      <protection/>
    </xf>
    <xf numFmtId="164" fontId="7" fillId="0" borderId="14" xfId="0" applyFont="1" applyBorder="1" applyAlignment="1" applyProtection="1" quotePrefix="1">
      <alignment horizontal="right" vertical="center"/>
      <protection/>
    </xf>
    <xf numFmtId="3" fontId="7" fillId="0" borderId="14" xfId="0" applyNumberFormat="1" applyFont="1" applyBorder="1" applyAlignment="1" applyProtection="1">
      <alignment horizontal="right"/>
      <protection/>
    </xf>
    <xf numFmtId="169" fontId="7" fillId="0" borderId="14" xfId="0" applyNumberFormat="1" applyFont="1" applyBorder="1" applyAlignment="1" applyProtection="1">
      <alignment horizontal="right"/>
      <protection/>
    </xf>
    <xf numFmtId="164" fontId="7" fillId="0" borderId="14" xfId="0" applyFont="1" applyBorder="1" applyAlignment="1" applyProtection="1">
      <alignment horizontal="left" wrapText="1"/>
      <protection/>
    </xf>
    <xf numFmtId="3" fontId="7" fillId="0" borderId="0" xfId="0" applyNumberFormat="1" applyFont="1" applyBorder="1" applyAlignment="1" applyProtection="1">
      <alignment vertical="center"/>
      <protection/>
    </xf>
    <xf numFmtId="3" fontId="7" fillId="0" borderId="16" xfId="0" applyNumberFormat="1" applyFont="1" applyBorder="1" applyAlignment="1" applyProtection="1">
      <alignment vertical="center"/>
      <protection/>
    </xf>
    <xf numFmtId="3" fontId="7" fillId="0" borderId="19" xfId="0" applyNumberFormat="1" applyFont="1" applyBorder="1" applyAlignment="1" applyProtection="1">
      <alignment vertical="center"/>
      <protection/>
    </xf>
    <xf numFmtId="37" fontId="7" fillId="0" borderId="13" xfId="0" applyNumberFormat="1" applyFont="1" applyBorder="1" applyAlignment="1">
      <alignment vertical="center"/>
    </xf>
    <xf numFmtId="37" fontId="5" fillId="0" borderId="26" xfId="0" applyNumberFormat="1" applyFont="1" applyBorder="1" applyAlignment="1">
      <alignment/>
    </xf>
    <xf numFmtId="3" fontId="7" fillId="0" borderId="18" xfId="0" applyNumberFormat="1" applyFont="1" applyBorder="1" applyAlignment="1" applyProtection="1">
      <alignment vertical="center"/>
      <protection/>
    </xf>
    <xf numFmtId="164" fontId="8" fillId="0" borderId="0" xfId="0" applyFont="1" applyAlignment="1">
      <alignment horizontal="center"/>
    </xf>
    <xf numFmtId="164" fontId="51" fillId="0" borderId="0" xfId="0" applyFont="1" applyAlignment="1">
      <alignment/>
    </xf>
    <xf numFmtId="164" fontId="52" fillId="0" borderId="0" xfId="0" applyFont="1" applyAlignment="1">
      <alignment/>
    </xf>
    <xf numFmtId="166" fontId="7" fillId="0" borderId="15" xfId="0" applyNumberFormat="1" applyFont="1" applyBorder="1" applyAlignment="1" applyProtection="1" quotePrefix="1">
      <alignment horizontal="right" vertical="center"/>
      <protection/>
    </xf>
    <xf numFmtId="164" fontId="10" fillId="0" borderId="0" xfId="0" applyFont="1" applyAlignment="1">
      <alignment/>
    </xf>
    <xf numFmtId="164" fontId="7" fillId="0" borderId="13" xfId="0" applyFont="1" applyFill="1" applyBorder="1" applyAlignment="1" applyProtection="1">
      <alignment horizontal="center" vertical="center" wrapText="1"/>
      <protection/>
    </xf>
    <xf numFmtId="164" fontId="16" fillId="0" borderId="0" xfId="0" applyFont="1" applyAlignment="1">
      <alignment/>
    </xf>
    <xf numFmtId="164" fontId="7" fillId="0" borderId="0" xfId="0" applyFont="1" applyFill="1" applyAlignment="1" applyProtection="1">
      <alignment horizontal="left"/>
      <protection/>
    </xf>
    <xf numFmtId="164" fontId="7" fillId="0" borderId="0" xfId="0" applyFont="1" applyFill="1" applyAlignment="1">
      <alignment/>
    </xf>
    <xf numFmtId="166" fontId="7" fillId="0" borderId="15" xfId="0" applyNumberFormat="1" applyFont="1" applyBorder="1" applyAlignment="1" applyProtection="1">
      <alignment horizontal="right" vertical="center" indent="1"/>
      <protection/>
    </xf>
    <xf numFmtId="166" fontId="7" fillId="0" borderId="15" xfId="0" applyNumberFormat="1" applyFont="1" applyBorder="1" applyAlignment="1" applyProtection="1">
      <alignment horizontal="left" vertical="center" indent="2"/>
      <protection/>
    </xf>
    <xf numFmtId="37" fontId="7" fillId="0" borderId="15" xfId="0" applyNumberFormat="1" applyFont="1" applyBorder="1" applyAlignment="1" applyProtection="1">
      <alignment horizontal="left" vertical="center" indent="2"/>
      <protection/>
    </xf>
    <xf numFmtId="166" fontId="7" fillId="0" borderId="15" xfId="0" applyNumberFormat="1" applyFont="1" applyBorder="1" applyAlignment="1" applyProtection="1" quotePrefix="1">
      <alignment horizontal="left" vertical="center" indent="1"/>
      <protection/>
    </xf>
    <xf numFmtId="37" fontId="7" fillId="0" borderId="15" xfId="0" applyNumberFormat="1" applyFont="1" applyBorder="1" applyAlignment="1" applyProtection="1" quotePrefix="1">
      <alignment horizontal="left" vertical="center" indent="2"/>
      <protection/>
    </xf>
    <xf numFmtId="37" fontId="7" fillId="0" borderId="15" xfId="0" applyNumberFormat="1" applyFont="1" applyBorder="1" applyAlignment="1" applyProtection="1" quotePrefix="1">
      <alignment horizontal="right" vertical="center" indent="1"/>
      <protection/>
    </xf>
    <xf numFmtId="166" fontId="7" fillId="0" borderId="14" xfId="0" applyNumberFormat="1" applyFont="1" applyBorder="1" applyAlignment="1" applyProtection="1" quotePrefix="1">
      <alignment horizontal="left" vertical="center" indent="1"/>
      <protection/>
    </xf>
    <xf numFmtId="166" fontId="7" fillId="0" borderId="16" xfId="0" applyNumberFormat="1" applyFont="1" applyBorder="1" applyAlignment="1" applyProtection="1" quotePrefix="1">
      <alignment horizontal="left" vertical="center" indent="1"/>
      <protection/>
    </xf>
    <xf numFmtId="166" fontId="7" fillId="0" borderId="16" xfId="0" applyNumberFormat="1" applyFont="1" applyBorder="1" applyAlignment="1" applyProtection="1">
      <alignment horizontal="left" vertical="center" indent="1"/>
      <protection/>
    </xf>
    <xf numFmtId="166" fontId="7" fillId="0" borderId="15" xfId="0" applyNumberFormat="1" applyFont="1" applyBorder="1" applyAlignment="1" applyProtection="1">
      <alignment horizontal="left" indent="2"/>
      <protection/>
    </xf>
    <xf numFmtId="166" fontId="7" fillId="0" borderId="16" xfId="0" applyNumberFormat="1" applyFont="1" applyBorder="1" applyAlignment="1" applyProtection="1">
      <alignment horizontal="left" indent="2"/>
      <protection/>
    </xf>
    <xf numFmtId="37" fontId="7" fillId="0" borderId="15" xfId="0" applyNumberFormat="1" applyFont="1" applyBorder="1" applyAlignment="1" applyProtection="1" quotePrefix="1">
      <alignment horizontal="left" indent="2"/>
      <protection/>
    </xf>
    <xf numFmtId="169" fontId="7" fillId="0" borderId="14" xfId="0" applyNumberFormat="1" applyFont="1" applyBorder="1" applyAlignment="1" applyProtection="1">
      <alignment horizontal="left" vertical="center" indent="1"/>
      <protection/>
    </xf>
    <xf numFmtId="169" fontId="7" fillId="0" borderId="13" xfId="0" applyNumberFormat="1" applyFont="1" applyBorder="1" applyAlignment="1" applyProtection="1">
      <alignment horizontal="left" vertical="center" indent="1"/>
      <protection/>
    </xf>
    <xf numFmtId="164" fontId="7" fillId="0" borderId="14" xfId="0" applyFont="1" applyBorder="1" applyAlignment="1" applyProtection="1">
      <alignment horizontal="left" vertical="center" indent="1"/>
      <protection/>
    </xf>
    <xf numFmtId="164" fontId="7" fillId="0" borderId="14" xfId="0" applyFont="1" applyBorder="1" applyAlignment="1" applyProtection="1">
      <alignment horizontal="left" vertical="center" indent="2"/>
      <protection/>
    </xf>
    <xf numFmtId="37" fontId="7" fillId="0" borderId="19" xfId="0" applyNumberFormat="1" applyFont="1" applyBorder="1" applyAlignment="1" applyProtection="1">
      <alignment horizontal="left" vertical="center" indent="2"/>
      <protection/>
    </xf>
    <xf numFmtId="166" fontId="7" fillId="0" borderId="14" xfId="0" applyNumberFormat="1" applyFont="1" applyBorder="1" applyAlignment="1" applyProtection="1">
      <alignment horizontal="left" indent="2"/>
      <protection/>
    </xf>
    <xf numFmtId="37" fontId="7" fillId="0" borderId="14" xfId="0" applyNumberFormat="1" applyFont="1" applyBorder="1" applyAlignment="1" applyProtection="1">
      <alignment horizontal="left" vertical="center" indent="2"/>
      <protection/>
    </xf>
    <xf numFmtId="166" fontId="7" fillId="0" borderId="16" xfId="0" applyNumberFormat="1" applyFont="1" applyBorder="1" applyAlignment="1" applyProtection="1">
      <alignment horizontal="left" vertical="center" indent="2"/>
      <protection/>
    </xf>
    <xf numFmtId="164" fontId="7" fillId="0" borderId="19" xfId="0" applyFont="1" applyBorder="1" applyAlignment="1" applyProtection="1">
      <alignment horizontal="center" vertical="center"/>
      <protection/>
    </xf>
    <xf numFmtId="164" fontId="7" fillId="0" borderId="16"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0" fillId="0" borderId="14" xfId="0" applyFont="1" applyBorder="1" applyAlignment="1">
      <alignment horizontal="center" vertical="center"/>
    </xf>
    <xf numFmtId="164" fontId="10" fillId="0" borderId="16" xfId="0" applyFont="1" applyBorder="1" applyAlignment="1">
      <alignment horizontal="center" vertical="center"/>
    </xf>
    <xf numFmtId="164" fontId="7" fillId="0" borderId="20" xfId="0" applyFont="1" applyBorder="1" applyAlignment="1" applyProtection="1">
      <alignment horizontal="center" vertical="center" wrapText="1"/>
      <protection/>
    </xf>
    <xf numFmtId="164" fontId="10" fillId="0" borderId="18" xfId="0" applyFont="1" applyBorder="1" applyAlignment="1">
      <alignment vertical="center" wrapText="1"/>
    </xf>
    <xf numFmtId="164" fontId="10" fillId="0" borderId="27" xfId="0" applyFont="1" applyBorder="1" applyAlignment="1">
      <alignment vertical="center" wrapText="1"/>
    </xf>
    <xf numFmtId="164" fontId="10" fillId="0" borderId="17" xfId="0" applyFont="1" applyBorder="1" applyAlignment="1">
      <alignment vertical="center" wrapText="1"/>
    </xf>
    <xf numFmtId="164" fontId="7" fillId="0" borderId="0" xfId="0" applyFont="1" applyAlignment="1">
      <alignment/>
    </xf>
    <xf numFmtId="164" fontId="10" fillId="0" borderId="0" xfId="0" applyFont="1" applyAlignment="1">
      <alignment/>
    </xf>
    <xf numFmtId="164" fontId="7" fillId="0" borderId="0" xfId="0" applyFont="1" applyAlignment="1">
      <alignment wrapText="1"/>
    </xf>
    <xf numFmtId="164" fontId="10" fillId="0" borderId="0" xfId="0" applyFont="1" applyAlignment="1">
      <alignment wrapText="1"/>
    </xf>
    <xf numFmtId="164" fontId="7" fillId="0" borderId="10" xfId="0" applyFont="1" applyBorder="1" applyAlignment="1" applyProtection="1">
      <alignment horizontal="center" vertical="center"/>
      <protection/>
    </xf>
    <xf numFmtId="164" fontId="7" fillId="0" borderId="12" xfId="0" applyFont="1" applyBorder="1" applyAlignment="1" applyProtection="1">
      <alignment horizontal="center" vertical="center"/>
      <protection/>
    </xf>
    <xf numFmtId="164" fontId="7" fillId="0" borderId="10" xfId="0" applyFont="1" applyBorder="1" applyAlignment="1" applyProtection="1">
      <alignment vertical="center"/>
      <protection/>
    </xf>
    <xf numFmtId="164" fontId="7" fillId="0" borderId="12" xfId="0" applyFont="1" applyBorder="1" applyAlignment="1" applyProtection="1">
      <alignment vertical="center"/>
      <protection/>
    </xf>
    <xf numFmtId="164" fontId="7" fillId="0" borderId="19" xfId="0" applyFont="1" applyBorder="1" applyAlignment="1" applyProtection="1">
      <alignment horizontal="center" vertical="center" wrapText="1"/>
      <protection/>
    </xf>
    <xf numFmtId="164" fontId="10" fillId="0" borderId="16" xfId="0" applyFont="1" applyBorder="1" applyAlignment="1">
      <alignment/>
    </xf>
    <xf numFmtId="164" fontId="8" fillId="0" borderId="0" xfId="0" applyFont="1" applyAlignment="1" applyProtection="1">
      <alignment horizontal="center"/>
      <protection/>
    </xf>
    <xf numFmtId="164" fontId="7" fillId="0" borderId="28" xfId="0" applyFont="1" applyBorder="1" applyAlignment="1" applyProtection="1">
      <alignment horizontal="center"/>
      <protection/>
    </xf>
    <xf numFmtId="164" fontId="10" fillId="0" borderId="14" xfId="0" applyFont="1" applyBorder="1" applyAlignment="1">
      <alignment/>
    </xf>
    <xf numFmtId="164" fontId="7" fillId="0" borderId="0" xfId="0" applyFont="1" applyAlignment="1">
      <alignment vertical="center" wrapText="1"/>
    </xf>
    <xf numFmtId="164" fontId="10" fillId="0" borderId="0" xfId="0" applyFont="1" applyAlignment="1">
      <alignment vertical="center" wrapText="1"/>
    </xf>
    <xf numFmtId="164" fontId="10" fillId="0" borderId="14" xfId="0" applyFont="1" applyBorder="1" applyAlignment="1">
      <alignment vertical="center" wrapText="1"/>
    </xf>
    <xf numFmtId="164" fontId="10" fillId="0" borderId="16" xfId="0" applyFont="1" applyBorder="1" applyAlignment="1">
      <alignment vertical="center" wrapText="1"/>
    </xf>
    <xf numFmtId="164" fontId="10" fillId="0" borderId="14" xfId="0" applyFont="1" applyBorder="1" applyAlignment="1">
      <alignment vertical="center"/>
    </xf>
    <xf numFmtId="164" fontId="10" fillId="0" borderId="16" xfId="0" applyFont="1" applyBorder="1" applyAlignment="1">
      <alignment vertical="center"/>
    </xf>
    <xf numFmtId="164" fontId="10"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2"/>
  <sheetViews>
    <sheetView tabSelected="1" zoomScalePageLayoutView="0" workbookViewId="0" topLeftCell="A1">
      <selection activeCell="B3" sqref="B3"/>
    </sheetView>
  </sheetViews>
  <sheetFormatPr defaultColWidth="9.00390625" defaultRowHeight="12.75"/>
  <cols>
    <col min="1" max="1" width="3.25390625" style="3" customWidth="1"/>
    <col min="2" max="2" width="64.50390625" style="3" customWidth="1"/>
    <col min="3" max="16384" width="9.00390625" style="3" customWidth="1"/>
  </cols>
  <sheetData>
    <row r="2" ht="15.75">
      <c r="B2" s="181" t="s">
        <v>156</v>
      </c>
    </row>
    <row r="3" ht="15.75">
      <c r="A3" s="2"/>
    </row>
    <row r="4" ht="15">
      <c r="B4" s="161" t="s">
        <v>0</v>
      </c>
    </row>
    <row r="5" spans="2:4" ht="15.75">
      <c r="B5" s="162" t="s">
        <v>1</v>
      </c>
      <c r="D5" s="182"/>
    </row>
    <row r="6" ht="15">
      <c r="B6" s="161" t="s">
        <v>2</v>
      </c>
    </row>
    <row r="7" spans="2:4" ht="15.75">
      <c r="B7" s="161" t="s">
        <v>146</v>
      </c>
      <c r="D7" s="183"/>
    </row>
    <row r="8" ht="15.75">
      <c r="D8" s="183"/>
    </row>
    <row r="9" spans="2:4" ht="15.75">
      <c r="B9" s="161" t="s">
        <v>10</v>
      </c>
      <c r="D9" s="183"/>
    </row>
    <row r="10" spans="2:4" ht="15.75">
      <c r="B10" s="162" t="s">
        <v>11</v>
      </c>
      <c r="D10" s="183"/>
    </row>
    <row r="11" spans="2:4" ht="15.75">
      <c r="B11" s="161" t="s">
        <v>150</v>
      </c>
      <c r="D11" s="183"/>
    </row>
    <row r="12" ht="15.75">
      <c r="D12" s="183"/>
    </row>
    <row r="13" spans="2:4" ht="15.75">
      <c r="B13" s="161" t="s">
        <v>15</v>
      </c>
      <c r="D13" s="183"/>
    </row>
    <row r="14" spans="2:4" ht="31.5">
      <c r="B14" s="163" t="s">
        <v>130</v>
      </c>
      <c r="D14" s="183"/>
    </row>
    <row r="15" spans="2:4" ht="15.75">
      <c r="B15" s="161" t="s">
        <v>148</v>
      </c>
      <c r="D15" s="183"/>
    </row>
    <row r="16" ht="15.75">
      <c r="D16" s="183"/>
    </row>
    <row r="17" ht="15">
      <c r="B17" s="161" t="s">
        <v>32</v>
      </c>
    </row>
    <row r="18" ht="15.75">
      <c r="B18" s="162" t="s">
        <v>131</v>
      </c>
    </row>
    <row r="19" ht="15">
      <c r="B19" s="161" t="s">
        <v>148</v>
      </c>
    </row>
    <row r="21" spans="2:10" ht="15">
      <c r="B21" s="161" t="s">
        <v>35</v>
      </c>
      <c r="C21" s="158"/>
      <c r="D21" s="158"/>
      <c r="E21" s="158"/>
      <c r="F21" s="158"/>
      <c r="G21" s="158"/>
      <c r="H21" s="158"/>
      <c r="I21" s="158"/>
      <c r="J21" s="158"/>
    </row>
    <row r="22" spans="2:10" ht="31.5">
      <c r="B22" s="163" t="s">
        <v>132</v>
      </c>
      <c r="C22" s="162"/>
      <c r="D22" s="162"/>
      <c r="E22" s="162"/>
      <c r="F22" s="162"/>
      <c r="G22" s="162"/>
      <c r="H22" s="162"/>
      <c r="I22" s="162"/>
      <c r="J22" s="162"/>
    </row>
    <row r="23" spans="2:10" ht="15">
      <c r="B23" s="164" t="s">
        <v>148</v>
      </c>
      <c r="C23" s="164"/>
      <c r="D23" s="164"/>
      <c r="E23" s="164"/>
      <c r="F23" s="164"/>
      <c r="G23" s="164"/>
      <c r="H23" s="164"/>
      <c r="I23" s="164"/>
      <c r="J23" s="164"/>
    </row>
    <row r="25" spans="2:8" ht="15">
      <c r="B25" s="161" t="s">
        <v>36</v>
      </c>
      <c r="C25" s="158"/>
      <c r="D25" s="158"/>
      <c r="E25" s="158"/>
      <c r="F25" s="158"/>
      <c r="G25" s="158"/>
      <c r="H25" s="158"/>
    </row>
    <row r="26" spans="2:8" ht="31.5">
      <c r="B26" s="163" t="s">
        <v>133</v>
      </c>
      <c r="C26" s="162"/>
      <c r="D26" s="162"/>
      <c r="E26" s="162"/>
      <c r="F26" s="162"/>
      <c r="G26" s="162"/>
      <c r="H26" s="162"/>
    </row>
    <row r="27" spans="2:8" ht="15">
      <c r="B27" s="161" t="s">
        <v>148</v>
      </c>
      <c r="C27" s="158"/>
      <c r="D27" s="158"/>
      <c r="E27" s="158"/>
      <c r="F27" s="158"/>
      <c r="G27" s="158"/>
      <c r="H27" s="158"/>
    </row>
    <row r="29" ht="15">
      <c r="B29" s="161" t="s">
        <v>37</v>
      </c>
    </row>
    <row r="30" ht="31.5">
      <c r="B30" s="165" t="s">
        <v>141</v>
      </c>
    </row>
    <row r="31" ht="15">
      <c r="B31" s="161" t="s">
        <v>148</v>
      </c>
    </row>
    <row r="33" ht="15">
      <c r="B33" s="161" t="s">
        <v>47</v>
      </c>
    </row>
    <row r="34" ht="31.5">
      <c r="B34" s="163" t="s">
        <v>48</v>
      </c>
    </row>
    <row r="35" ht="15">
      <c r="B35" s="161" t="s">
        <v>153</v>
      </c>
    </row>
    <row r="37" ht="15">
      <c r="B37" s="161" t="s">
        <v>54</v>
      </c>
    </row>
    <row r="38" ht="31.5">
      <c r="B38" s="163" t="s">
        <v>55</v>
      </c>
    </row>
    <row r="39" ht="15">
      <c r="B39" s="161" t="s">
        <v>148</v>
      </c>
    </row>
    <row r="41" spans="2:14" ht="15">
      <c r="B41" s="161" t="s">
        <v>62</v>
      </c>
      <c r="C41" s="158"/>
      <c r="D41" s="158"/>
      <c r="E41" s="158"/>
      <c r="F41" s="158"/>
      <c r="G41" s="158"/>
      <c r="H41" s="158"/>
      <c r="I41" s="158"/>
      <c r="J41" s="158"/>
      <c r="K41" s="158"/>
      <c r="L41" s="158"/>
      <c r="M41" s="158"/>
      <c r="N41" s="158"/>
    </row>
    <row r="42" spans="2:14" ht="15.75">
      <c r="B42" s="162" t="s">
        <v>138</v>
      </c>
      <c r="C42" s="162"/>
      <c r="D42" s="162"/>
      <c r="E42" s="162"/>
      <c r="F42" s="162"/>
      <c r="G42" s="162"/>
      <c r="H42" s="162"/>
      <c r="I42" s="162"/>
      <c r="J42" s="162"/>
      <c r="K42" s="162"/>
      <c r="L42" s="162"/>
      <c r="M42" s="162"/>
      <c r="N42" s="162"/>
    </row>
    <row r="43" spans="2:14" ht="15.75">
      <c r="B43" s="162" t="s">
        <v>139</v>
      </c>
      <c r="C43" s="162"/>
      <c r="D43" s="162"/>
      <c r="E43" s="162"/>
      <c r="F43" s="162"/>
      <c r="G43" s="162"/>
      <c r="H43" s="162"/>
      <c r="I43" s="162"/>
      <c r="J43" s="162"/>
      <c r="K43" s="162"/>
      <c r="L43" s="162"/>
      <c r="M43" s="162"/>
      <c r="N43" s="162"/>
    </row>
    <row r="44" spans="2:14" ht="15">
      <c r="B44" s="161" t="s">
        <v>148</v>
      </c>
      <c r="C44" s="158"/>
      <c r="D44" s="158"/>
      <c r="E44" s="158"/>
      <c r="F44" s="158"/>
      <c r="G44" s="158"/>
      <c r="H44" s="158"/>
      <c r="I44" s="158"/>
      <c r="J44" s="158"/>
      <c r="K44" s="158"/>
      <c r="L44" s="158"/>
      <c r="M44" s="158"/>
      <c r="N44" s="158"/>
    </row>
    <row r="46" spans="2:14" ht="15">
      <c r="B46" s="161" t="s">
        <v>63</v>
      </c>
      <c r="C46" s="158"/>
      <c r="D46" s="158"/>
      <c r="E46" s="158"/>
      <c r="F46" s="158"/>
      <c r="G46" s="158"/>
      <c r="H46" s="158"/>
      <c r="I46" s="158"/>
      <c r="J46" s="158"/>
      <c r="K46" s="158"/>
      <c r="L46" s="158"/>
      <c r="M46" s="158"/>
      <c r="N46" s="158"/>
    </row>
    <row r="47" spans="2:14" ht="31.5">
      <c r="B47" s="163" t="s">
        <v>137</v>
      </c>
      <c r="C47" s="162"/>
      <c r="D47" s="162"/>
      <c r="E47" s="162"/>
      <c r="F47" s="162"/>
      <c r="G47" s="162"/>
      <c r="H47" s="162"/>
      <c r="I47" s="162"/>
      <c r="J47" s="162"/>
      <c r="K47" s="162"/>
      <c r="L47" s="162"/>
      <c r="M47" s="162"/>
      <c r="N47" s="162"/>
    </row>
    <row r="48" spans="2:14" ht="15">
      <c r="B48" s="161" t="s">
        <v>148</v>
      </c>
      <c r="C48" s="158"/>
      <c r="D48" s="158"/>
      <c r="E48" s="158"/>
      <c r="F48" s="158"/>
      <c r="G48" s="158"/>
      <c r="H48" s="158"/>
      <c r="I48" s="158"/>
      <c r="J48" s="158"/>
      <c r="K48" s="158"/>
      <c r="L48" s="158"/>
      <c r="M48" s="158"/>
      <c r="N48" s="158"/>
    </row>
    <row r="50" spans="2:14" ht="15">
      <c r="B50" s="161" t="s">
        <v>65</v>
      </c>
      <c r="C50" s="158"/>
      <c r="D50" s="158"/>
      <c r="E50" s="158"/>
      <c r="F50" s="158"/>
      <c r="G50" s="158"/>
      <c r="H50" s="158"/>
      <c r="I50" s="158"/>
      <c r="J50" s="158"/>
      <c r="K50" s="158"/>
      <c r="L50" s="158"/>
      <c r="M50" s="158"/>
      <c r="N50" s="158"/>
    </row>
    <row r="51" spans="2:14" ht="34.5">
      <c r="B51" s="163" t="s">
        <v>136</v>
      </c>
      <c r="C51" s="162"/>
      <c r="D51" s="162"/>
      <c r="E51" s="162"/>
      <c r="F51" s="162"/>
      <c r="G51" s="162"/>
      <c r="H51" s="162"/>
      <c r="I51" s="162"/>
      <c r="J51" s="162"/>
      <c r="K51" s="162"/>
      <c r="L51" s="162"/>
      <c r="M51" s="162"/>
      <c r="N51" s="162"/>
    </row>
    <row r="52" spans="2:14" ht="15">
      <c r="B52" s="161" t="s">
        <v>148</v>
      </c>
      <c r="C52" s="158"/>
      <c r="D52" s="158"/>
      <c r="E52" s="158"/>
      <c r="F52" s="158"/>
      <c r="G52" s="158"/>
      <c r="H52" s="158"/>
      <c r="I52" s="158"/>
      <c r="J52" s="158"/>
      <c r="K52" s="158"/>
      <c r="L52" s="158"/>
      <c r="M52" s="158"/>
      <c r="N52" s="158"/>
    </row>
  </sheetData>
  <sheetProtection/>
  <printOptions horizontalCentered="1"/>
  <pageMargins left="0.25" right="0.25" top="0.75" bottom="0.75" header="0.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1" sqref="A1"/>
    </sheetView>
  </sheetViews>
  <sheetFormatPr defaultColWidth="9.00390625" defaultRowHeight="12.75"/>
  <cols>
    <col min="1" max="1" width="3.875" style="3" customWidth="1"/>
    <col min="2" max="2" width="14.25390625" style="3" customWidth="1"/>
    <col min="3" max="4" width="12.00390625" style="3" customWidth="1"/>
    <col min="5" max="5" width="8.25390625" style="3" customWidth="1"/>
    <col min="6" max="6" width="9.625" style="3" customWidth="1"/>
    <col min="7" max="7" width="8.50390625" style="3" customWidth="1"/>
    <col min="8" max="8" width="9.625" style="3" customWidth="1"/>
    <col min="9" max="9" width="8.00390625" style="3" customWidth="1"/>
    <col min="10" max="10" width="9.625" style="3" customWidth="1"/>
    <col min="11" max="16384" width="9.00390625" style="3" customWidth="1"/>
  </cols>
  <sheetData>
    <row r="1" ht="15.75">
      <c r="A1" s="2"/>
    </row>
    <row r="2" spans="2:10" ht="15">
      <c r="B2" s="4" t="s">
        <v>54</v>
      </c>
      <c r="C2" s="5"/>
      <c r="D2" s="5"/>
      <c r="E2" s="5"/>
      <c r="F2" s="5"/>
      <c r="G2" s="5"/>
      <c r="H2" s="5"/>
      <c r="I2" s="5"/>
      <c r="J2" s="5"/>
    </row>
    <row r="3" spans="2:10" ht="15.75">
      <c r="B3" s="6" t="s">
        <v>55</v>
      </c>
      <c r="C3" s="5"/>
      <c r="D3" s="5"/>
      <c r="E3" s="5"/>
      <c r="F3" s="5"/>
      <c r="G3" s="5"/>
      <c r="H3" s="5"/>
      <c r="I3" s="5"/>
      <c r="J3" s="5"/>
    </row>
    <row r="4" spans="2:10" ht="15">
      <c r="B4" s="4" t="s">
        <v>148</v>
      </c>
      <c r="C4" s="5"/>
      <c r="D4" s="5"/>
      <c r="E4" s="5"/>
      <c r="F4" s="5"/>
      <c r="G4" s="5"/>
      <c r="H4" s="5"/>
      <c r="I4" s="5"/>
      <c r="J4" s="5"/>
    </row>
    <row r="5" spans="2:10" ht="18.75" customHeight="1">
      <c r="B5" s="228" t="s">
        <v>116</v>
      </c>
      <c r="C5" s="228" t="s">
        <v>77</v>
      </c>
      <c r="D5" s="228" t="s">
        <v>110</v>
      </c>
      <c r="E5" s="36" t="s">
        <v>56</v>
      </c>
      <c r="F5" s="8"/>
      <c r="G5" s="8"/>
      <c r="H5" s="8"/>
      <c r="I5" s="8"/>
      <c r="J5" s="10"/>
    </row>
    <row r="6" spans="2:10" ht="17.25" customHeight="1">
      <c r="B6" s="235"/>
      <c r="C6" s="235"/>
      <c r="D6" s="235"/>
      <c r="E6" s="36" t="s">
        <v>57</v>
      </c>
      <c r="F6" s="37"/>
      <c r="G6" s="38" t="s">
        <v>58</v>
      </c>
      <c r="H6" s="37"/>
      <c r="I6" s="38" t="s">
        <v>100</v>
      </c>
      <c r="J6" s="37"/>
    </row>
    <row r="7" spans="2:10" ht="18" customHeight="1">
      <c r="B7" s="236"/>
      <c r="C7" s="236"/>
      <c r="D7" s="236"/>
      <c r="E7" s="39" t="s">
        <v>23</v>
      </c>
      <c r="F7" s="39" t="s">
        <v>24</v>
      </c>
      <c r="G7" s="39" t="s">
        <v>23</v>
      </c>
      <c r="H7" s="39" t="s">
        <v>24</v>
      </c>
      <c r="I7" s="39" t="s">
        <v>23</v>
      </c>
      <c r="J7" s="39" t="s">
        <v>24</v>
      </c>
    </row>
    <row r="8" spans="2:10" ht="17.25" customHeight="1">
      <c r="B8" s="41"/>
      <c r="C8" s="120" t="s">
        <v>25</v>
      </c>
      <c r="D8" s="88">
        <v>114460</v>
      </c>
      <c r="E8" s="88">
        <v>773</v>
      </c>
      <c r="F8" s="143">
        <f>E8/D8*1000</f>
        <v>6.753450987244452</v>
      </c>
      <c r="G8" s="88">
        <v>513</v>
      </c>
      <c r="H8" s="143">
        <f>G8/D8*1000</f>
        <v>4.481915079503756</v>
      </c>
      <c r="I8" s="88">
        <v>260</v>
      </c>
      <c r="J8" s="143">
        <f>I8/D8*1000</f>
        <v>2.2715359077406956</v>
      </c>
    </row>
    <row r="9" spans="2:10" ht="15">
      <c r="B9" s="27" t="s">
        <v>34</v>
      </c>
      <c r="C9" s="120" t="s">
        <v>26</v>
      </c>
      <c r="D9" s="88">
        <v>84492</v>
      </c>
      <c r="E9" s="88">
        <v>452</v>
      </c>
      <c r="F9" s="143">
        <f>E9/D9*1000</f>
        <v>5.349618898830658</v>
      </c>
      <c r="G9" s="88">
        <v>302</v>
      </c>
      <c r="H9" s="143">
        <f>G9/D9*1000</f>
        <v>3.5743028925815463</v>
      </c>
      <c r="I9" s="88">
        <v>150</v>
      </c>
      <c r="J9" s="143">
        <f>I9/D9*1000</f>
        <v>1.7753160062491125</v>
      </c>
    </row>
    <row r="10" spans="2:10" ht="15">
      <c r="B10" s="41"/>
      <c r="C10" s="120" t="s">
        <v>27</v>
      </c>
      <c r="D10" s="88">
        <v>21282</v>
      </c>
      <c r="E10" s="88">
        <v>284</v>
      </c>
      <c r="F10" s="143">
        <f>E10/D10*1000</f>
        <v>13.344610468940889</v>
      </c>
      <c r="G10" s="88">
        <v>186</v>
      </c>
      <c r="H10" s="143">
        <f>G10/D10*1000</f>
        <v>8.739780095855652</v>
      </c>
      <c r="I10" s="88">
        <v>98</v>
      </c>
      <c r="J10" s="143">
        <f>I10/D10*1000</f>
        <v>4.604830373085236</v>
      </c>
    </row>
    <row r="11" spans="2:10" ht="15">
      <c r="B11" s="41"/>
      <c r="C11" s="120" t="s">
        <v>59</v>
      </c>
      <c r="D11" s="88">
        <v>8574</v>
      </c>
      <c r="E11" s="88">
        <v>36</v>
      </c>
      <c r="F11" s="143">
        <f>E11/D11*1000</f>
        <v>4.198740377886634</v>
      </c>
      <c r="G11" s="88">
        <v>24</v>
      </c>
      <c r="H11" s="143">
        <f>G11/D11*1000</f>
        <v>2.7991602519244223</v>
      </c>
      <c r="I11" s="88">
        <v>12</v>
      </c>
      <c r="J11" s="143">
        <f>I11/D11*1000</f>
        <v>1.3995801259622112</v>
      </c>
    </row>
    <row r="12" spans="2:10" ht="15">
      <c r="B12" s="41"/>
      <c r="C12" s="121"/>
      <c r="D12" s="138"/>
      <c r="E12" s="138"/>
      <c r="F12" s="144"/>
      <c r="G12" s="138"/>
      <c r="H12" s="144"/>
      <c r="I12" s="138"/>
      <c r="J12" s="144"/>
    </row>
    <row r="13" spans="2:10" ht="15">
      <c r="B13" s="41"/>
      <c r="C13" s="120" t="s">
        <v>25</v>
      </c>
      <c r="D13" s="88">
        <v>549</v>
      </c>
      <c r="E13" s="88">
        <v>330</v>
      </c>
      <c r="F13" s="143">
        <f>E13/D13*1000</f>
        <v>601.0928961748634</v>
      </c>
      <c r="G13" s="88">
        <v>314</v>
      </c>
      <c r="H13" s="143">
        <f>G13/D13*1000</f>
        <v>571.9489981785064</v>
      </c>
      <c r="I13" s="88">
        <v>16</v>
      </c>
      <c r="J13" s="143">
        <f>I13/D13*1000</f>
        <v>29.143897996357012</v>
      </c>
    </row>
    <row r="14" spans="2:10" ht="15">
      <c r="B14" s="27" t="s">
        <v>101</v>
      </c>
      <c r="C14" s="120" t="s">
        <v>26</v>
      </c>
      <c r="D14" s="88">
        <v>264</v>
      </c>
      <c r="E14" s="88">
        <v>171</v>
      </c>
      <c r="F14" s="143">
        <f>E14/D14*1000</f>
        <v>647.7272727272727</v>
      </c>
      <c r="G14" s="88">
        <v>162</v>
      </c>
      <c r="H14" s="143">
        <f>G14/D14*1000</f>
        <v>613.6363636363636</v>
      </c>
      <c r="I14" s="88">
        <v>9</v>
      </c>
      <c r="J14" s="143">
        <f>I14/D14*1000</f>
        <v>34.090909090909086</v>
      </c>
    </row>
    <row r="15" spans="2:10" ht="15">
      <c r="B15" s="27" t="s">
        <v>60</v>
      </c>
      <c r="C15" s="120" t="s">
        <v>27</v>
      </c>
      <c r="D15" s="88">
        <v>246</v>
      </c>
      <c r="E15" s="88">
        <v>140</v>
      </c>
      <c r="F15" s="143">
        <f>E15/D15*1000</f>
        <v>569.1056910569106</v>
      </c>
      <c r="G15" s="88">
        <v>135</v>
      </c>
      <c r="H15" s="143">
        <f>G15/D15*1000</f>
        <v>548.7804878048781</v>
      </c>
      <c r="I15" s="88">
        <v>5</v>
      </c>
      <c r="J15" s="199" t="s">
        <v>144</v>
      </c>
    </row>
    <row r="16" spans="2:10" ht="15">
      <c r="B16" s="41"/>
      <c r="C16" s="120" t="s">
        <v>59</v>
      </c>
      <c r="D16" s="88">
        <v>34</v>
      </c>
      <c r="E16" s="88">
        <v>19</v>
      </c>
      <c r="F16" s="157">
        <f>E16/D16*1000</f>
        <v>558.8235294117648</v>
      </c>
      <c r="G16" s="88">
        <v>17</v>
      </c>
      <c r="H16" s="157">
        <f>G16/D16*1000</f>
        <v>500</v>
      </c>
      <c r="I16" s="139">
        <v>2</v>
      </c>
      <c r="J16" s="199" t="s">
        <v>144</v>
      </c>
    </row>
    <row r="17" spans="2:10" ht="15">
      <c r="B17" s="41"/>
      <c r="C17" s="121"/>
      <c r="D17" s="88"/>
      <c r="E17" s="88"/>
      <c r="F17" s="144"/>
      <c r="G17" s="138"/>
      <c r="H17" s="144"/>
      <c r="I17" s="138"/>
      <c r="J17" s="144"/>
    </row>
    <row r="18" spans="2:10" ht="15">
      <c r="B18" s="41"/>
      <c r="C18" s="120" t="s">
        <v>25</v>
      </c>
      <c r="D18" s="88">
        <v>1187</v>
      </c>
      <c r="E18" s="88">
        <v>83</v>
      </c>
      <c r="F18" s="143">
        <f>E18/D18*1000</f>
        <v>69.92417860151642</v>
      </c>
      <c r="G18" s="88">
        <v>53</v>
      </c>
      <c r="H18" s="143">
        <f aca="true" t="shared" si="0" ref="H18:H25">G18/D18*1000</f>
        <v>44.65037910699242</v>
      </c>
      <c r="I18" s="88">
        <v>30</v>
      </c>
      <c r="J18" s="143">
        <f>I18/D18*1000</f>
        <v>25.273799494524013</v>
      </c>
    </row>
    <row r="19" spans="2:10" ht="15">
      <c r="B19" s="27" t="s">
        <v>102</v>
      </c>
      <c r="C19" s="120" t="s">
        <v>26</v>
      </c>
      <c r="D19" s="88">
        <v>718</v>
      </c>
      <c r="E19" s="88">
        <v>51</v>
      </c>
      <c r="F19" s="143">
        <f>E19/D19*1000</f>
        <v>71.03064066852367</v>
      </c>
      <c r="G19" s="88">
        <v>37</v>
      </c>
      <c r="H19" s="143">
        <f t="shared" si="0"/>
        <v>51.532033426183844</v>
      </c>
      <c r="I19" s="88">
        <v>14</v>
      </c>
      <c r="J19" s="143">
        <f>I19/D19*1000</f>
        <v>19.498607242339833</v>
      </c>
    </row>
    <row r="20" spans="2:10" ht="15">
      <c r="B20" s="27" t="s">
        <v>60</v>
      </c>
      <c r="C20" s="120" t="s">
        <v>27</v>
      </c>
      <c r="D20" s="88">
        <v>397</v>
      </c>
      <c r="E20" s="88">
        <v>28</v>
      </c>
      <c r="F20" s="143">
        <f>E20/D20*1000</f>
        <v>70.52896725440806</v>
      </c>
      <c r="G20" s="88">
        <v>15</v>
      </c>
      <c r="H20" s="143">
        <f t="shared" si="0"/>
        <v>37.783375314861466</v>
      </c>
      <c r="I20" s="88">
        <v>13</v>
      </c>
      <c r="J20" s="143">
        <f>I20/D20*1000</f>
        <v>32.7455919395466</v>
      </c>
    </row>
    <row r="21" spans="2:10" ht="15">
      <c r="B21" s="41"/>
      <c r="C21" s="120" t="s">
        <v>59</v>
      </c>
      <c r="D21" s="88">
        <v>71</v>
      </c>
      <c r="E21" s="139">
        <v>4</v>
      </c>
      <c r="F21" s="199" t="s">
        <v>144</v>
      </c>
      <c r="G21" s="139">
        <v>1</v>
      </c>
      <c r="H21" s="199" t="s">
        <v>144</v>
      </c>
      <c r="I21" s="139">
        <v>3</v>
      </c>
      <c r="J21" s="199" t="s">
        <v>144</v>
      </c>
    </row>
    <row r="22" spans="2:10" ht="15">
      <c r="B22" s="41"/>
      <c r="C22" s="121"/>
      <c r="D22" s="140"/>
      <c r="E22" s="88"/>
      <c r="F22" s="144"/>
      <c r="G22" s="138"/>
      <c r="H22" s="144"/>
      <c r="I22" s="138"/>
      <c r="J22" s="144"/>
    </row>
    <row r="23" spans="2:10" ht="15">
      <c r="B23" s="41"/>
      <c r="C23" s="120" t="s">
        <v>25</v>
      </c>
      <c r="D23" s="88">
        <v>7856</v>
      </c>
      <c r="E23" s="88">
        <v>101</v>
      </c>
      <c r="F23" s="143">
        <f>E23/D23*1000</f>
        <v>12.856415478615071</v>
      </c>
      <c r="G23" s="88">
        <v>58</v>
      </c>
      <c r="H23" s="143">
        <f t="shared" si="0"/>
        <v>7.382892057026477</v>
      </c>
      <c r="I23" s="88">
        <v>43</v>
      </c>
      <c r="J23" s="143">
        <f>I23/D23*1000</f>
        <v>5.473523421588595</v>
      </c>
    </row>
    <row r="24" spans="2:10" ht="15">
      <c r="B24" s="27" t="s">
        <v>103</v>
      </c>
      <c r="C24" s="120" t="s">
        <v>26</v>
      </c>
      <c r="D24" s="88">
        <v>4934</v>
      </c>
      <c r="E24" s="88">
        <v>67</v>
      </c>
      <c r="F24" s="143">
        <f>E24/D24*1000</f>
        <v>13.579246047831374</v>
      </c>
      <c r="G24" s="88">
        <v>43</v>
      </c>
      <c r="H24" s="143">
        <f t="shared" si="0"/>
        <v>8.715038508309688</v>
      </c>
      <c r="I24" s="88">
        <v>24</v>
      </c>
      <c r="J24" s="143">
        <f>I24/D24*1000</f>
        <v>4.864207539521686</v>
      </c>
    </row>
    <row r="25" spans="2:10" ht="15">
      <c r="B25" s="27" t="s">
        <v>60</v>
      </c>
      <c r="C25" s="120" t="s">
        <v>27</v>
      </c>
      <c r="D25" s="88">
        <v>2330</v>
      </c>
      <c r="E25" s="88">
        <v>33</v>
      </c>
      <c r="F25" s="143">
        <f>E25/D25*1000</f>
        <v>14.163090128755366</v>
      </c>
      <c r="G25" s="88">
        <v>14</v>
      </c>
      <c r="H25" s="143">
        <f t="shared" si="0"/>
        <v>6.008583690987125</v>
      </c>
      <c r="I25" s="88">
        <v>19</v>
      </c>
      <c r="J25" s="143">
        <f>I25/D25*1000</f>
        <v>8.15450643776824</v>
      </c>
    </row>
    <row r="26" spans="2:10" ht="15">
      <c r="B26" s="41"/>
      <c r="C26" s="120" t="s">
        <v>59</v>
      </c>
      <c r="D26" s="88">
        <v>585</v>
      </c>
      <c r="E26" s="139">
        <v>1</v>
      </c>
      <c r="F26" s="199" t="s">
        <v>144</v>
      </c>
      <c r="G26" s="139">
        <v>1</v>
      </c>
      <c r="H26" s="199" t="s">
        <v>144</v>
      </c>
      <c r="I26" s="201" t="s">
        <v>145</v>
      </c>
      <c r="J26" s="199" t="s">
        <v>145</v>
      </c>
    </row>
    <row r="27" spans="2:10" ht="15">
      <c r="B27" s="41"/>
      <c r="C27" s="121"/>
      <c r="D27" s="88"/>
      <c r="E27" s="88"/>
      <c r="F27" s="144"/>
      <c r="G27" s="138"/>
      <c r="H27" s="144"/>
      <c r="I27" s="138"/>
      <c r="J27" s="144"/>
    </row>
    <row r="28" spans="2:10" ht="15">
      <c r="B28" s="41"/>
      <c r="C28" s="120" t="s">
        <v>25</v>
      </c>
      <c r="D28" s="88">
        <v>104822</v>
      </c>
      <c r="E28" s="88">
        <v>249</v>
      </c>
      <c r="F28" s="143">
        <f>E28/D28*1000</f>
        <v>2.375455534143596</v>
      </c>
      <c r="G28" s="88">
        <v>82</v>
      </c>
      <c r="H28" s="143">
        <f>G28/D28*1000</f>
        <v>0.7822785293163649</v>
      </c>
      <c r="I28" s="88">
        <v>167</v>
      </c>
      <c r="J28" s="143">
        <f>I28/D28*1000</f>
        <v>1.593177004827231</v>
      </c>
    </row>
    <row r="29" spans="2:10" ht="15">
      <c r="B29" s="27" t="s">
        <v>61</v>
      </c>
      <c r="C29" s="120" t="s">
        <v>26</v>
      </c>
      <c r="D29" s="88">
        <v>78543</v>
      </c>
      <c r="E29" s="88">
        <v>157</v>
      </c>
      <c r="F29" s="143">
        <f>E29/D29*1000</f>
        <v>1.9989050583756667</v>
      </c>
      <c r="G29" s="88">
        <v>57</v>
      </c>
      <c r="H29" s="143">
        <f>G29/D29*1000</f>
        <v>0.7257171231045415</v>
      </c>
      <c r="I29" s="88">
        <v>100</v>
      </c>
      <c r="J29" s="143">
        <f>I29/D29*1000</f>
        <v>1.2731879352711253</v>
      </c>
    </row>
    <row r="30" spans="2:10" ht="15">
      <c r="B30" s="27" t="s">
        <v>60</v>
      </c>
      <c r="C30" s="120" t="s">
        <v>27</v>
      </c>
      <c r="D30" s="88">
        <v>18304</v>
      </c>
      <c r="E30" s="88">
        <v>81</v>
      </c>
      <c r="F30" s="143">
        <f>E30/D30*1000</f>
        <v>4.425262237762238</v>
      </c>
      <c r="G30" s="88">
        <v>21</v>
      </c>
      <c r="H30" s="143">
        <f>G30/D30*1000</f>
        <v>1.1472902097902098</v>
      </c>
      <c r="I30" s="88">
        <v>60</v>
      </c>
      <c r="J30" s="143">
        <f>I30/D30*1000</f>
        <v>3.277972027972028</v>
      </c>
    </row>
    <row r="31" spans="2:10" ht="15">
      <c r="B31" s="65"/>
      <c r="C31" s="122" t="s">
        <v>59</v>
      </c>
      <c r="D31" s="141">
        <v>7882</v>
      </c>
      <c r="E31" s="141">
        <v>11</v>
      </c>
      <c r="F31" s="150">
        <f>E31/D31*1000</f>
        <v>1.395584876934788</v>
      </c>
      <c r="G31" s="142">
        <v>4</v>
      </c>
      <c r="H31" s="200" t="s">
        <v>144</v>
      </c>
      <c r="I31" s="141">
        <v>7</v>
      </c>
      <c r="J31" s="150">
        <f>I31/D31*1000</f>
        <v>0.8880994671403197</v>
      </c>
    </row>
    <row r="32" spans="2:10" ht="65.25" customHeight="1">
      <c r="B32" s="222" t="s">
        <v>104</v>
      </c>
      <c r="C32" s="223"/>
      <c r="D32" s="223"/>
      <c r="E32" s="223"/>
      <c r="F32" s="223"/>
      <c r="G32" s="223"/>
      <c r="H32" s="223"/>
      <c r="I32" s="223"/>
      <c r="J32" s="223"/>
    </row>
    <row r="33" spans="2:10" ht="45.75" customHeight="1">
      <c r="B33" s="222" t="s">
        <v>142</v>
      </c>
      <c r="C33" s="223"/>
      <c r="D33" s="223"/>
      <c r="E33" s="223"/>
      <c r="F33" s="223"/>
      <c r="G33" s="223"/>
      <c r="H33" s="223"/>
      <c r="I33" s="223"/>
      <c r="J33" s="223"/>
    </row>
    <row r="34" spans="2:10" ht="29.25" customHeight="1">
      <c r="B34" s="233" t="s">
        <v>154</v>
      </c>
      <c r="C34" s="234"/>
      <c r="D34" s="234"/>
      <c r="E34" s="234"/>
      <c r="F34" s="234"/>
      <c r="G34" s="234"/>
      <c r="H34" s="234"/>
      <c r="I34" s="234"/>
      <c r="J34" s="234"/>
    </row>
    <row r="35" ht="15">
      <c r="B35" s="3" t="s">
        <v>82</v>
      </c>
    </row>
    <row r="41" ht="15">
      <c r="B41" s="93"/>
    </row>
  </sheetData>
  <sheetProtection/>
  <mergeCells count="6">
    <mergeCell ref="B32:J32"/>
    <mergeCell ref="B33:J33"/>
    <mergeCell ref="B34:J34"/>
    <mergeCell ref="B5:B7"/>
    <mergeCell ref="C5:C7"/>
    <mergeCell ref="D5:D7"/>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A1" sqref="A1"/>
    </sheetView>
  </sheetViews>
  <sheetFormatPr defaultColWidth="9.00390625" defaultRowHeight="12.75"/>
  <cols>
    <col min="1" max="1" width="3.00390625" style="3" customWidth="1"/>
    <col min="2" max="2" width="23.50390625" style="3" customWidth="1"/>
    <col min="3" max="3" width="9.00390625" style="3" customWidth="1"/>
    <col min="4" max="4" width="6.00390625" style="3" customWidth="1"/>
    <col min="5" max="5" width="9.375" style="3" customWidth="1"/>
    <col min="6" max="6" width="8.125" style="3" customWidth="1"/>
    <col min="7" max="7" width="8.875" style="3" customWidth="1"/>
    <col min="8" max="8" width="5.375" style="3" customWidth="1"/>
    <col min="9" max="9" width="8.75390625" style="3" customWidth="1"/>
    <col min="10" max="10" width="6.75390625" style="3" customWidth="1"/>
    <col min="11" max="11" width="8.75390625" style="3" customWidth="1"/>
    <col min="12" max="12" width="5.75390625" style="3" customWidth="1"/>
    <col min="13" max="13" width="8.875" style="3" customWidth="1"/>
    <col min="14" max="14" width="6.875" style="3" customWidth="1"/>
    <col min="15" max="15" width="8.75390625" style="3" customWidth="1"/>
    <col min="16" max="16" width="5.75390625" style="3" customWidth="1"/>
    <col min="17" max="17" width="8.875" style="3" customWidth="1"/>
    <col min="18" max="18" width="6.875" style="3" customWidth="1"/>
    <col min="19" max="16384" width="9.00390625" style="3" customWidth="1"/>
  </cols>
  <sheetData>
    <row r="1" ht="15.75">
      <c r="A1" s="2"/>
    </row>
    <row r="2" spans="2:18" ht="15">
      <c r="B2" s="4" t="s">
        <v>62</v>
      </c>
      <c r="C2" s="5"/>
      <c r="D2" s="5"/>
      <c r="E2" s="5"/>
      <c r="F2" s="5"/>
      <c r="G2" s="5"/>
      <c r="H2" s="5"/>
      <c r="I2" s="5"/>
      <c r="J2" s="5"/>
      <c r="K2" s="5"/>
      <c r="L2" s="5"/>
      <c r="M2" s="5"/>
      <c r="N2" s="5"/>
      <c r="O2" s="5"/>
      <c r="P2" s="5"/>
      <c r="Q2" s="5"/>
      <c r="R2" s="5"/>
    </row>
    <row r="3" spans="2:18" ht="19.5" customHeight="1">
      <c r="B3" s="230" t="s">
        <v>138</v>
      </c>
      <c r="C3" s="230"/>
      <c r="D3" s="230"/>
      <c r="E3" s="230"/>
      <c r="F3" s="230"/>
      <c r="G3" s="230"/>
      <c r="H3" s="230"/>
      <c r="I3" s="230"/>
      <c r="J3" s="230"/>
      <c r="K3" s="230"/>
      <c r="L3" s="230"/>
      <c r="M3" s="230"/>
      <c r="N3" s="230"/>
      <c r="O3" s="230"/>
      <c r="P3" s="230"/>
      <c r="Q3" s="230"/>
      <c r="R3" s="230"/>
    </row>
    <row r="4" spans="2:18" ht="17.25" customHeight="1">
      <c r="B4" s="230" t="s">
        <v>139</v>
      </c>
      <c r="C4" s="230"/>
      <c r="D4" s="230"/>
      <c r="E4" s="230"/>
      <c r="F4" s="230"/>
      <c r="G4" s="230"/>
      <c r="H4" s="230"/>
      <c r="I4" s="230"/>
      <c r="J4" s="230"/>
      <c r="K4" s="230"/>
      <c r="L4" s="230"/>
      <c r="M4" s="230"/>
      <c r="N4" s="230"/>
      <c r="O4" s="230"/>
      <c r="P4" s="230"/>
      <c r="Q4" s="230"/>
      <c r="R4" s="230"/>
    </row>
    <row r="5" spans="2:18" ht="15">
      <c r="B5" s="4" t="s">
        <v>148</v>
      </c>
      <c r="C5" s="5"/>
      <c r="D5" s="5"/>
      <c r="E5" s="5"/>
      <c r="F5" s="5"/>
      <c r="G5" s="5"/>
      <c r="H5" s="5"/>
      <c r="I5" s="5"/>
      <c r="J5" s="5"/>
      <c r="K5" s="5"/>
      <c r="L5" s="5"/>
      <c r="M5" s="5"/>
      <c r="N5" s="5"/>
      <c r="O5" s="5"/>
      <c r="P5" s="5"/>
      <c r="Q5" s="5"/>
      <c r="R5" s="5"/>
    </row>
    <row r="6" spans="2:18" ht="18" customHeight="1">
      <c r="B6" s="210" t="s">
        <v>127</v>
      </c>
      <c r="C6" s="109" t="s">
        <v>25</v>
      </c>
      <c r="D6" s="110"/>
      <c r="E6" s="110"/>
      <c r="F6" s="110"/>
      <c r="G6" s="109" t="s">
        <v>26</v>
      </c>
      <c r="H6" s="110"/>
      <c r="I6" s="110"/>
      <c r="J6" s="110"/>
      <c r="K6" s="109" t="s">
        <v>27</v>
      </c>
      <c r="L6" s="110"/>
      <c r="M6" s="110"/>
      <c r="N6" s="110"/>
      <c r="O6" s="109" t="s">
        <v>38</v>
      </c>
      <c r="P6" s="110"/>
      <c r="Q6" s="110"/>
      <c r="R6" s="110"/>
    </row>
    <row r="7" spans="2:18" ht="15.75" customHeight="1">
      <c r="B7" s="237"/>
      <c r="C7" s="109" t="s">
        <v>67</v>
      </c>
      <c r="D7" s="110"/>
      <c r="E7" s="109" t="s">
        <v>68</v>
      </c>
      <c r="F7" s="110"/>
      <c r="G7" s="109" t="s">
        <v>67</v>
      </c>
      <c r="H7" s="110"/>
      <c r="I7" s="109" t="s">
        <v>68</v>
      </c>
      <c r="J7" s="110"/>
      <c r="K7" s="109" t="s">
        <v>67</v>
      </c>
      <c r="L7" s="110"/>
      <c r="M7" s="109" t="s">
        <v>68</v>
      </c>
      <c r="N7" s="110"/>
      <c r="O7" s="109" t="s">
        <v>67</v>
      </c>
      <c r="P7" s="110"/>
      <c r="Q7" s="109" t="s">
        <v>68</v>
      </c>
      <c r="R7" s="110"/>
    </row>
    <row r="8" spans="2:18" ht="16.5" customHeight="1">
      <c r="B8" s="238"/>
      <c r="C8" s="111" t="s">
        <v>23</v>
      </c>
      <c r="D8" s="111" t="s">
        <v>24</v>
      </c>
      <c r="E8" s="111" t="s">
        <v>23</v>
      </c>
      <c r="F8" s="111" t="s">
        <v>24</v>
      </c>
      <c r="G8" s="111" t="s">
        <v>23</v>
      </c>
      <c r="H8" s="111" t="s">
        <v>24</v>
      </c>
      <c r="I8" s="111" t="s">
        <v>23</v>
      </c>
      <c r="J8" s="111" t="s">
        <v>24</v>
      </c>
      <c r="K8" s="111" t="s">
        <v>23</v>
      </c>
      <c r="L8" s="111" t="s">
        <v>24</v>
      </c>
      <c r="M8" s="111" t="s">
        <v>23</v>
      </c>
      <c r="N8" s="111" t="s">
        <v>24</v>
      </c>
      <c r="O8" s="111" t="s">
        <v>23</v>
      </c>
      <c r="P8" s="111" t="s">
        <v>24</v>
      </c>
      <c r="Q8" s="111" t="s">
        <v>23</v>
      </c>
      <c r="R8" s="111" t="s">
        <v>24</v>
      </c>
    </row>
    <row r="9" spans="2:18" ht="31.5" customHeight="1">
      <c r="B9" s="112" t="s">
        <v>120</v>
      </c>
      <c r="C9" s="58">
        <v>22</v>
      </c>
      <c r="D9" s="113">
        <v>1.0486177311725453</v>
      </c>
      <c r="E9" s="58">
        <v>13</v>
      </c>
      <c r="F9" s="113">
        <v>0.13954636696400777</v>
      </c>
      <c r="G9" s="58">
        <v>19</v>
      </c>
      <c r="H9" s="113">
        <v>1.1314238075388556</v>
      </c>
      <c r="I9" s="58">
        <v>9</v>
      </c>
      <c r="J9" s="113">
        <v>0.13329976154153766</v>
      </c>
      <c r="K9" s="58">
        <v>2</v>
      </c>
      <c r="L9" s="202" t="s">
        <v>144</v>
      </c>
      <c r="M9" s="58">
        <v>4</v>
      </c>
      <c r="N9" s="202" t="s">
        <v>144</v>
      </c>
      <c r="O9" s="58">
        <v>1</v>
      </c>
      <c r="P9" s="202" t="s">
        <v>144</v>
      </c>
      <c r="Q9" s="205" t="s">
        <v>145</v>
      </c>
      <c r="R9" s="202" t="s">
        <v>145</v>
      </c>
    </row>
    <row r="10" spans="2:18" ht="18" customHeight="1">
      <c r="B10" s="58" t="s">
        <v>121</v>
      </c>
      <c r="C10" s="58">
        <v>23</v>
      </c>
      <c r="D10" s="113">
        <v>1.09628217349857</v>
      </c>
      <c r="E10" s="58">
        <v>115</v>
      </c>
      <c r="F10" s="113">
        <v>1.2344486308354532</v>
      </c>
      <c r="G10" s="58">
        <v>20</v>
      </c>
      <c r="H10" s="113">
        <v>1.190972428988269</v>
      </c>
      <c r="I10" s="58">
        <v>77</v>
      </c>
      <c r="J10" s="113">
        <v>1.1404535154109336</v>
      </c>
      <c r="K10" s="58">
        <v>3</v>
      </c>
      <c r="L10" s="202" t="s">
        <v>144</v>
      </c>
      <c r="M10" s="58">
        <v>25</v>
      </c>
      <c r="N10" s="113">
        <v>1.4180374361883152</v>
      </c>
      <c r="O10" s="205" t="s">
        <v>145</v>
      </c>
      <c r="P10" s="204" t="s">
        <v>145</v>
      </c>
      <c r="Q10" s="58">
        <v>13</v>
      </c>
      <c r="R10" s="113">
        <v>1.6387243161477374</v>
      </c>
    </row>
    <row r="11" spans="2:18" s="78" customFormat="1" ht="54" customHeight="1">
      <c r="B11" s="112" t="s">
        <v>122</v>
      </c>
      <c r="C11" s="58">
        <v>37</v>
      </c>
      <c r="D11" s="113">
        <v>1.7635843660629171</v>
      </c>
      <c r="E11" s="58">
        <v>129</v>
      </c>
      <c r="F11" s="113">
        <v>1.3847293337197695</v>
      </c>
      <c r="G11" s="58">
        <v>28</v>
      </c>
      <c r="H11" s="113">
        <v>1.6673614005835766</v>
      </c>
      <c r="I11" s="58">
        <v>53</v>
      </c>
      <c r="J11" s="113">
        <v>0.7849874846334997</v>
      </c>
      <c r="K11" s="58">
        <v>9</v>
      </c>
      <c r="L11" s="113">
        <v>2.538787023977433</v>
      </c>
      <c r="M11" s="58">
        <v>62</v>
      </c>
      <c r="N11" s="113">
        <v>3.516732841747022</v>
      </c>
      <c r="O11" s="205" t="s">
        <v>145</v>
      </c>
      <c r="P11" s="204" t="s">
        <v>145</v>
      </c>
      <c r="Q11" s="58">
        <v>10</v>
      </c>
      <c r="R11" s="113">
        <v>1.2605571662674904</v>
      </c>
    </row>
    <row r="12" spans="2:18" ht="32.25" customHeight="1">
      <c r="B12" s="112" t="s">
        <v>123</v>
      </c>
      <c r="C12" s="58">
        <v>4</v>
      </c>
      <c r="D12" s="202" t="s">
        <v>144</v>
      </c>
      <c r="E12" s="58">
        <v>14</v>
      </c>
      <c r="F12" s="113">
        <v>0.15028070288431605</v>
      </c>
      <c r="G12" s="58">
        <v>3</v>
      </c>
      <c r="H12" s="202" t="s">
        <v>144</v>
      </c>
      <c r="I12" s="58">
        <v>8</v>
      </c>
      <c r="J12" s="113">
        <v>0.11848867692581128</v>
      </c>
      <c r="K12" s="171">
        <v>1</v>
      </c>
      <c r="L12" s="202" t="s">
        <v>144</v>
      </c>
      <c r="M12" s="58">
        <v>5</v>
      </c>
      <c r="N12" s="202" t="s">
        <v>144</v>
      </c>
      <c r="O12" s="205" t="s">
        <v>145</v>
      </c>
      <c r="P12" s="204" t="s">
        <v>145</v>
      </c>
      <c r="Q12" s="58">
        <v>1</v>
      </c>
      <c r="R12" s="202" t="s">
        <v>144</v>
      </c>
    </row>
    <row r="13" spans="2:18" ht="33" customHeight="1">
      <c r="B13" s="112" t="s">
        <v>124</v>
      </c>
      <c r="C13" s="58">
        <v>5</v>
      </c>
      <c r="D13" s="202" t="s">
        <v>144</v>
      </c>
      <c r="E13" s="58">
        <v>17</v>
      </c>
      <c r="F13" s="113">
        <v>0.18248371064524094</v>
      </c>
      <c r="G13" s="58">
        <v>1</v>
      </c>
      <c r="H13" s="202" t="s">
        <v>144</v>
      </c>
      <c r="I13" s="58">
        <v>12</v>
      </c>
      <c r="J13" s="113">
        <v>0.17773301538871691</v>
      </c>
      <c r="K13" s="58">
        <v>4</v>
      </c>
      <c r="L13" s="202" t="s">
        <v>144</v>
      </c>
      <c r="M13" s="58">
        <v>5</v>
      </c>
      <c r="N13" s="202" t="s">
        <v>144</v>
      </c>
      <c r="O13" s="205" t="s">
        <v>145</v>
      </c>
      <c r="P13" s="204" t="s">
        <v>145</v>
      </c>
      <c r="Q13" s="205" t="s">
        <v>145</v>
      </c>
      <c r="R13" s="202" t="s">
        <v>145</v>
      </c>
    </row>
    <row r="14" spans="2:18" ht="29.25" customHeight="1">
      <c r="B14" s="112" t="s">
        <v>125</v>
      </c>
      <c r="C14" s="58">
        <v>9</v>
      </c>
      <c r="D14" s="113">
        <v>0.42897998093422307</v>
      </c>
      <c r="E14" s="58">
        <v>19</v>
      </c>
      <c r="F14" s="113">
        <v>0.2039523824858575</v>
      </c>
      <c r="G14" s="58">
        <v>6</v>
      </c>
      <c r="H14" s="113">
        <v>0.3572917286964807</v>
      </c>
      <c r="I14" s="58">
        <v>11</v>
      </c>
      <c r="J14" s="113">
        <v>0.1629219307729905</v>
      </c>
      <c r="K14" s="58">
        <v>3</v>
      </c>
      <c r="L14" s="202" t="s">
        <v>144</v>
      </c>
      <c r="M14" s="58">
        <v>6</v>
      </c>
      <c r="N14" s="113">
        <v>0.3403289846851957</v>
      </c>
      <c r="O14" s="205" t="s">
        <v>145</v>
      </c>
      <c r="P14" s="204" t="s">
        <v>145</v>
      </c>
      <c r="Q14" s="58">
        <v>2</v>
      </c>
      <c r="R14" s="202" t="s">
        <v>144</v>
      </c>
    </row>
    <row r="15" spans="2:18" ht="18" customHeight="1">
      <c r="B15" s="114" t="s">
        <v>126</v>
      </c>
      <c r="C15" s="114">
        <v>42</v>
      </c>
      <c r="D15" s="113">
        <v>2.001906577693041</v>
      </c>
      <c r="E15" s="58">
        <v>46</v>
      </c>
      <c r="F15" s="113">
        <v>0.49377945233418136</v>
      </c>
      <c r="G15" s="58">
        <v>28</v>
      </c>
      <c r="H15" s="113">
        <v>1.6673614005835766</v>
      </c>
      <c r="I15" s="58">
        <v>24</v>
      </c>
      <c r="J15" s="113">
        <v>0.35546603077743383</v>
      </c>
      <c r="K15" s="58">
        <v>14</v>
      </c>
      <c r="L15" s="113">
        <v>3.9492242595204514</v>
      </c>
      <c r="M15" s="58">
        <v>20</v>
      </c>
      <c r="N15" s="113">
        <v>1.1344299489506524</v>
      </c>
      <c r="O15" s="205" t="s">
        <v>145</v>
      </c>
      <c r="P15" s="204" t="s">
        <v>145</v>
      </c>
      <c r="Q15" s="58">
        <v>2</v>
      </c>
      <c r="R15" s="202" t="s">
        <v>144</v>
      </c>
    </row>
    <row r="16" spans="2:18" ht="18" customHeight="1">
      <c r="B16" s="115" t="s">
        <v>33</v>
      </c>
      <c r="C16" s="58">
        <v>54</v>
      </c>
      <c r="D16" s="113">
        <v>2.5738798856053386</v>
      </c>
      <c r="E16" s="58">
        <v>200</v>
      </c>
      <c r="F16" s="113">
        <v>2.146867184061658</v>
      </c>
      <c r="G16" s="58">
        <v>36</v>
      </c>
      <c r="H16" s="113">
        <v>2.143750372178884</v>
      </c>
      <c r="I16" s="58">
        <v>106</v>
      </c>
      <c r="J16" s="113">
        <v>1.5699749692669993</v>
      </c>
      <c r="K16" s="58">
        <v>17</v>
      </c>
      <c r="L16" s="113">
        <v>4.795486600846262</v>
      </c>
      <c r="M16" s="58">
        <v>72</v>
      </c>
      <c r="N16" s="113">
        <v>4.083947816222349</v>
      </c>
      <c r="O16" s="58">
        <v>1</v>
      </c>
      <c r="P16" s="202" t="s">
        <v>144</v>
      </c>
      <c r="Q16" s="58">
        <v>22</v>
      </c>
      <c r="R16" s="113">
        <v>2.7732257657884785</v>
      </c>
    </row>
    <row r="17" spans="2:18" ht="19.5" customHeight="1">
      <c r="B17" s="116" t="s">
        <v>34</v>
      </c>
      <c r="C17" s="117">
        <v>196</v>
      </c>
      <c r="D17" s="66">
        <v>9.342230695900858</v>
      </c>
      <c r="E17" s="60">
        <v>553</v>
      </c>
      <c r="F17" s="66">
        <v>5.936087763930485</v>
      </c>
      <c r="G17" s="60">
        <v>141</v>
      </c>
      <c r="H17" s="66">
        <v>8.396355624367295</v>
      </c>
      <c r="I17" s="60">
        <v>300</v>
      </c>
      <c r="J17" s="66">
        <v>4.443325384717923</v>
      </c>
      <c r="K17" s="117">
        <v>53</v>
      </c>
      <c r="L17" s="66">
        <v>14.950634696755994</v>
      </c>
      <c r="M17" s="60">
        <v>199</v>
      </c>
      <c r="N17" s="66">
        <v>11.28757799205899</v>
      </c>
      <c r="O17" s="117">
        <v>2</v>
      </c>
      <c r="P17" s="203" t="s">
        <v>144</v>
      </c>
      <c r="Q17" s="60">
        <v>50</v>
      </c>
      <c r="R17" s="66">
        <v>6.302785831337451</v>
      </c>
    </row>
    <row r="18" spans="2:18" ht="59.25" customHeight="1">
      <c r="B18" s="222" t="s">
        <v>105</v>
      </c>
      <c r="C18" s="223"/>
      <c r="D18" s="223"/>
      <c r="E18" s="223"/>
      <c r="F18" s="223"/>
      <c r="G18" s="223"/>
      <c r="H18" s="223"/>
      <c r="I18" s="223"/>
      <c r="J18" s="223"/>
      <c r="K18" s="223"/>
      <c r="L18" s="223"/>
      <c r="M18" s="223"/>
      <c r="N18" s="223"/>
      <c r="O18" s="223"/>
      <c r="P18" s="223"/>
      <c r="Q18" s="223"/>
      <c r="R18" s="223"/>
    </row>
    <row r="19" spans="2:18" ht="29.25" customHeight="1">
      <c r="B19" s="222" t="s">
        <v>85</v>
      </c>
      <c r="C19" s="223"/>
      <c r="D19" s="223"/>
      <c r="E19" s="223"/>
      <c r="F19" s="223"/>
      <c r="G19" s="223"/>
      <c r="H19" s="223"/>
      <c r="I19" s="223"/>
      <c r="J19" s="223"/>
      <c r="K19" s="223"/>
      <c r="L19" s="223"/>
      <c r="M19" s="223"/>
      <c r="N19" s="223"/>
      <c r="O19" s="223"/>
      <c r="P19" s="223"/>
      <c r="Q19" s="223"/>
      <c r="R19" s="223"/>
    </row>
    <row r="20" spans="2:18" ht="24" customHeight="1">
      <c r="B20" s="222" t="s">
        <v>154</v>
      </c>
      <c r="C20" s="223"/>
      <c r="D20" s="223"/>
      <c r="E20" s="223"/>
      <c r="F20" s="223"/>
      <c r="G20" s="223"/>
      <c r="H20" s="223"/>
      <c r="I20" s="223"/>
      <c r="J20" s="223"/>
      <c r="K20" s="223"/>
      <c r="L20" s="223"/>
      <c r="M20" s="223"/>
      <c r="N20" s="223"/>
      <c r="O20" s="223"/>
      <c r="P20" s="223"/>
      <c r="Q20" s="223"/>
      <c r="R20" s="223"/>
    </row>
    <row r="23" spans="2:6" ht="15">
      <c r="B23" s="70"/>
      <c r="C23" s="152"/>
      <c r="D23" s="151"/>
      <c r="E23" s="153"/>
      <c r="F23" s="153"/>
    </row>
    <row r="24" spans="3:7" ht="15">
      <c r="C24" s="151"/>
      <c r="D24" s="160"/>
      <c r="E24" s="160"/>
      <c r="F24" s="160"/>
      <c r="G24" s="70"/>
    </row>
    <row r="25" spans="3:6" ht="15">
      <c r="C25" s="151"/>
      <c r="D25" s="160"/>
      <c r="E25" s="160"/>
      <c r="F25" s="160"/>
    </row>
    <row r="26" spans="3:6" ht="15">
      <c r="C26" s="151"/>
      <c r="D26" s="160"/>
      <c r="E26" s="160"/>
      <c r="F26" s="160"/>
    </row>
    <row r="27" spans="3:6" ht="15">
      <c r="C27" s="1"/>
      <c r="D27" s="187"/>
      <c r="E27" s="187"/>
      <c r="F27" s="187"/>
    </row>
  </sheetData>
  <sheetProtection/>
  <mergeCells count="6">
    <mergeCell ref="B20:R20"/>
    <mergeCell ref="B6:B8"/>
    <mergeCell ref="B3:R3"/>
    <mergeCell ref="B4:R4"/>
    <mergeCell ref="B18:R18"/>
    <mergeCell ref="B19:R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
    </sheetView>
  </sheetViews>
  <sheetFormatPr defaultColWidth="9.00390625" defaultRowHeight="12.75"/>
  <cols>
    <col min="1" max="1" width="2.75390625" style="3" customWidth="1"/>
    <col min="2" max="2" width="10.375" style="3" customWidth="1"/>
    <col min="3" max="3" width="11.00390625" style="3" customWidth="1"/>
    <col min="4" max="4" width="10.375" style="3" customWidth="1"/>
    <col min="5" max="5" width="10.50390625" style="3" customWidth="1"/>
    <col min="6" max="6" width="11.625" style="3" customWidth="1"/>
    <col min="7" max="7" width="10.25390625" style="3" customWidth="1"/>
    <col min="8" max="8" width="10.375" style="3" customWidth="1"/>
    <col min="9" max="9" width="8.75390625" style="3" customWidth="1"/>
    <col min="10" max="10" width="9.50390625" style="3" customWidth="1"/>
    <col min="11" max="11" width="10.375" style="3" customWidth="1"/>
    <col min="12" max="12" width="7.625" style="3" customWidth="1"/>
    <col min="13" max="13" width="10.25390625" style="3" customWidth="1"/>
    <col min="14" max="14" width="10.50390625" style="3" customWidth="1"/>
    <col min="15" max="16384" width="9.00390625" style="3" customWidth="1"/>
  </cols>
  <sheetData>
    <row r="1" ht="15.75">
      <c r="A1" s="2"/>
    </row>
    <row r="2" spans="2:14" ht="15">
      <c r="B2" s="4" t="s">
        <v>63</v>
      </c>
      <c r="C2" s="5"/>
      <c r="D2" s="5"/>
      <c r="E2" s="5"/>
      <c r="F2" s="5"/>
      <c r="G2" s="5"/>
      <c r="H2" s="5"/>
      <c r="I2" s="5"/>
      <c r="J2" s="5"/>
      <c r="K2" s="5"/>
      <c r="L2" s="5"/>
      <c r="M2" s="5"/>
      <c r="N2" s="5"/>
    </row>
    <row r="3" spans="2:14" ht="17.25" customHeight="1">
      <c r="B3" s="230" t="s">
        <v>137</v>
      </c>
      <c r="C3" s="230"/>
      <c r="D3" s="230"/>
      <c r="E3" s="230"/>
      <c r="F3" s="230"/>
      <c r="G3" s="230"/>
      <c r="H3" s="230"/>
      <c r="I3" s="230"/>
      <c r="J3" s="230"/>
      <c r="K3" s="230"/>
      <c r="L3" s="230"/>
      <c r="M3" s="230"/>
      <c r="N3" s="230"/>
    </row>
    <row r="4" spans="2:14" ht="15">
      <c r="B4" s="4" t="s">
        <v>148</v>
      </c>
      <c r="C4" s="5"/>
      <c r="D4" s="5"/>
      <c r="E4" s="5"/>
      <c r="F4" s="5"/>
      <c r="G4" s="5"/>
      <c r="H4" s="5"/>
      <c r="I4" s="5"/>
      <c r="J4" s="5"/>
      <c r="K4" s="5"/>
      <c r="L4" s="5"/>
      <c r="M4" s="5"/>
      <c r="N4" s="5"/>
    </row>
    <row r="5" spans="2:14" ht="17.25" customHeight="1">
      <c r="B5" s="228" t="s">
        <v>106</v>
      </c>
      <c r="C5" s="36" t="s">
        <v>25</v>
      </c>
      <c r="D5" s="76"/>
      <c r="E5" s="37"/>
      <c r="F5" s="38" t="s">
        <v>26</v>
      </c>
      <c r="G5" s="76"/>
      <c r="H5" s="37"/>
      <c r="I5" s="38" t="s">
        <v>27</v>
      </c>
      <c r="J5" s="76"/>
      <c r="K5" s="37"/>
      <c r="L5" s="38" t="s">
        <v>38</v>
      </c>
      <c r="M5" s="76"/>
      <c r="N5" s="37"/>
    </row>
    <row r="6" spans="2:14" ht="47.25" customHeight="1">
      <c r="B6" s="239"/>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18" customHeight="1">
      <c r="B7" s="100" t="s">
        <v>39</v>
      </c>
      <c r="C7" s="117">
        <v>114460</v>
      </c>
      <c r="D7" s="79">
        <v>1005</v>
      </c>
      <c r="E7" s="80">
        <v>8.780359951074612</v>
      </c>
      <c r="F7" s="117">
        <v>84492</v>
      </c>
      <c r="G7" s="79">
        <v>414</v>
      </c>
      <c r="H7" s="80">
        <v>4.89987217724755</v>
      </c>
      <c r="I7" s="117">
        <v>21368</v>
      </c>
      <c r="J7" s="79">
        <v>238</v>
      </c>
      <c r="K7" s="80">
        <v>11.13815050542868</v>
      </c>
      <c r="L7" s="117">
        <v>8596</v>
      </c>
      <c r="M7" s="79">
        <v>41</v>
      </c>
      <c r="N7" s="119">
        <v>4.76966030711959</v>
      </c>
    </row>
    <row r="8" spans="2:14" ht="14.25" customHeight="1">
      <c r="B8" s="27" t="s">
        <v>40</v>
      </c>
      <c r="C8" s="133">
        <v>69</v>
      </c>
      <c r="D8" s="206" t="s">
        <v>145</v>
      </c>
      <c r="E8" s="207" t="s">
        <v>145</v>
      </c>
      <c r="F8" s="133">
        <v>27</v>
      </c>
      <c r="G8" s="208" t="s">
        <v>145</v>
      </c>
      <c r="H8" s="207" t="s">
        <v>145</v>
      </c>
      <c r="I8" s="133">
        <v>41</v>
      </c>
      <c r="J8" s="208" t="s">
        <v>145</v>
      </c>
      <c r="K8" s="207" t="s">
        <v>145</v>
      </c>
      <c r="L8" s="133">
        <v>1</v>
      </c>
      <c r="M8" s="208" t="s">
        <v>145</v>
      </c>
      <c r="N8" s="207" t="s">
        <v>145</v>
      </c>
    </row>
    <row r="9" spans="2:14" ht="14.25" customHeight="1">
      <c r="B9" s="27" t="s">
        <v>41</v>
      </c>
      <c r="C9" s="134">
        <v>6968</v>
      </c>
      <c r="D9" s="134">
        <v>92</v>
      </c>
      <c r="E9" s="103">
        <v>13.20321469575201</v>
      </c>
      <c r="F9" s="134">
        <v>4185</v>
      </c>
      <c r="G9" s="134">
        <v>37</v>
      </c>
      <c r="H9" s="103">
        <v>8.841099163679809</v>
      </c>
      <c r="I9" s="134">
        <v>2373</v>
      </c>
      <c r="J9" s="134">
        <v>34</v>
      </c>
      <c r="K9" s="103">
        <v>14.327855035819638</v>
      </c>
      <c r="L9" s="134">
        <v>416</v>
      </c>
      <c r="M9" s="134">
        <v>4</v>
      </c>
      <c r="N9" s="207" t="s">
        <v>144</v>
      </c>
    </row>
    <row r="10" spans="2:14" ht="14.25" customHeight="1">
      <c r="B10" s="27" t="s">
        <v>42</v>
      </c>
      <c r="C10" s="134">
        <v>27134</v>
      </c>
      <c r="D10" s="134">
        <v>227</v>
      </c>
      <c r="E10" s="103">
        <v>8.365887816024175</v>
      </c>
      <c r="F10" s="134">
        <v>17665</v>
      </c>
      <c r="G10" s="134">
        <v>80</v>
      </c>
      <c r="H10" s="103">
        <v>4.528729125389187</v>
      </c>
      <c r="I10" s="134">
        <v>7994</v>
      </c>
      <c r="J10" s="134">
        <v>78</v>
      </c>
      <c r="K10" s="103">
        <v>9.75731798849137</v>
      </c>
      <c r="L10" s="134">
        <v>1482</v>
      </c>
      <c r="M10" s="134">
        <v>6</v>
      </c>
      <c r="N10" s="103">
        <v>4.048582995951417</v>
      </c>
    </row>
    <row r="11" spans="2:14" ht="14.25" customHeight="1">
      <c r="B11" s="27" t="s">
        <v>43</v>
      </c>
      <c r="C11" s="134">
        <v>34884</v>
      </c>
      <c r="D11" s="134">
        <v>285</v>
      </c>
      <c r="E11" s="103">
        <v>8.169934640522877</v>
      </c>
      <c r="F11" s="134">
        <v>26863</v>
      </c>
      <c r="G11" s="134">
        <v>128</v>
      </c>
      <c r="H11" s="103">
        <v>4.764918289096527</v>
      </c>
      <c r="I11" s="134">
        <v>5481</v>
      </c>
      <c r="J11" s="134">
        <v>52</v>
      </c>
      <c r="K11" s="103">
        <v>9.487319832147419</v>
      </c>
      <c r="L11" s="134">
        <v>2529</v>
      </c>
      <c r="M11" s="134">
        <v>12</v>
      </c>
      <c r="N11" s="103">
        <v>4.744958481613287</v>
      </c>
    </row>
    <row r="12" spans="2:14" ht="14.25" customHeight="1">
      <c r="B12" s="27" t="s">
        <v>64</v>
      </c>
      <c r="C12" s="134">
        <v>42640</v>
      </c>
      <c r="D12" s="134">
        <v>364</v>
      </c>
      <c r="E12" s="103">
        <v>8.536585365853659</v>
      </c>
      <c r="F12" s="134">
        <v>33771</v>
      </c>
      <c r="G12" s="134">
        <v>152</v>
      </c>
      <c r="H12" s="103">
        <v>4.500903141748838</v>
      </c>
      <c r="I12" s="134">
        <v>5041</v>
      </c>
      <c r="J12" s="134">
        <v>69</v>
      </c>
      <c r="K12" s="103">
        <v>13.687760365006943</v>
      </c>
      <c r="L12" s="134">
        <v>3826</v>
      </c>
      <c r="M12" s="134">
        <v>17</v>
      </c>
      <c r="N12" s="103">
        <v>4.443282801881861</v>
      </c>
    </row>
    <row r="13" spans="2:14" ht="14.25" customHeight="1">
      <c r="B13" s="101" t="s">
        <v>45</v>
      </c>
      <c r="C13" s="84">
        <v>2757</v>
      </c>
      <c r="D13" s="84">
        <v>34</v>
      </c>
      <c r="E13" s="150">
        <v>12.332245194051506</v>
      </c>
      <c r="F13" s="84">
        <v>1975</v>
      </c>
      <c r="G13" s="84">
        <v>16</v>
      </c>
      <c r="H13" s="150">
        <v>8.10126582278481</v>
      </c>
      <c r="I13" s="84">
        <v>437</v>
      </c>
      <c r="J13" s="84">
        <v>4</v>
      </c>
      <c r="K13" s="200" t="s">
        <v>144</v>
      </c>
      <c r="L13" s="84">
        <v>342</v>
      </c>
      <c r="M13" s="84">
        <v>2</v>
      </c>
      <c r="N13" s="200" t="s">
        <v>144</v>
      </c>
    </row>
    <row r="14" spans="2:14" ht="15.75" hidden="1" thickBot="1">
      <c r="B14" s="87" t="s">
        <v>46</v>
      </c>
      <c r="C14" s="88">
        <f>C54</f>
        <v>0</v>
      </c>
      <c r="D14" s="89">
        <v>110</v>
      </c>
      <c r="E14" s="90">
        <f>C14/D14*1000</f>
        <v>0</v>
      </c>
      <c r="F14" s="89">
        <v>56</v>
      </c>
      <c r="G14" s="89">
        <f>19+50</f>
        <v>69</v>
      </c>
      <c r="H14" s="90">
        <f>F14/G14*1000</f>
        <v>811.5942028985507</v>
      </c>
      <c r="I14" s="89">
        <v>27</v>
      </c>
      <c r="J14" s="88">
        <f>J43</f>
        <v>0</v>
      </c>
      <c r="K14" s="102" t="e">
        <f>I14/J14*1000</f>
        <v>#DIV/0!</v>
      </c>
      <c r="L14" s="89">
        <f>0+1</f>
        <v>1</v>
      </c>
      <c r="M14" s="89">
        <f>0+1</f>
        <v>1</v>
      </c>
      <c r="N14" s="103">
        <f>M14/L14*1000</f>
        <v>1000</v>
      </c>
    </row>
    <row r="15" spans="2:14" ht="58.5" customHeight="1">
      <c r="B15" s="222" t="s">
        <v>107</v>
      </c>
      <c r="C15" s="223"/>
      <c r="D15" s="223"/>
      <c r="E15" s="223"/>
      <c r="F15" s="223"/>
      <c r="G15" s="223"/>
      <c r="H15" s="223"/>
      <c r="I15" s="223"/>
      <c r="J15" s="223"/>
      <c r="K15" s="223"/>
      <c r="L15" s="223"/>
      <c r="M15" s="223"/>
      <c r="N15" s="223"/>
    </row>
    <row r="16" spans="2:14" ht="31.5" customHeight="1">
      <c r="B16" s="222" t="s">
        <v>85</v>
      </c>
      <c r="C16" s="223"/>
      <c r="D16" s="223"/>
      <c r="E16" s="223"/>
      <c r="F16" s="223"/>
      <c r="G16" s="223"/>
      <c r="H16" s="223"/>
      <c r="I16" s="223"/>
      <c r="J16" s="223"/>
      <c r="K16" s="223"/>
      <c r="L16" s="223"/>
      <c r="M16" s="223"/>
      <c r="N16" s="223"/>
    </row>
    <row r="17" spans="2:14" ht="31.5" customHeight="1">
      <c r="B17" s="222" t="s">
        <v>155</v>
      </c>
      <c r="C17" s="223"/>
      <c r="D17" s="223"/>
      <c r="E17" s="223"/>
      <c r="F17" s="223"/>
      <c r="G17" s="223"/>
      <c r="H17" s="223"/>
      <c r="I17" s="223"/>
      <c r="J17" s="223"/>
      <c r="K17" s="223"/>
      <c r="L17" s="223"/>
      <c r="M17" s="223"/>
      <c r="N17" s="223"/>
    </row>
    <row r="18" ht="18">
      <c r="B18" s="104"/>
    </row>
    <row r="19" ht="18">
      <c r="B19" s="104"/>
    </row>
    <row r="22" spans="4:9" ht="15">
      <c r="D22" s="93"/>
      <c r="I22" s="93"/>
    </row>
    <row r="23" spans="3:11" ht="15">
      <c r="C23" s="94"/>
      <c r="D23" s="94"/>
      <c r="E23" s="94"/>
      <c r="F23" s="94"/>
      <c r="H23" s="94"/>
      <c r="I23" s="94"/>
      <c r="J23" s="94"/>
      <c r="K23" s="94"/>
    </row>
    <row r="24" spans="2:11" ht="15">
      <c r="B24" s="94"/>
      <c r="C24" s="96"/>
      <c r="D24" s="96"/>
      <c r="E24" s="96"/>
      <c r="F24" s="96"/>
      <c r="G24" s="94"/>
      <c r="H24" s="175"/>
      <c r="I24" s="175"/>
      <c r="J24" s="175"/>
      <c r="K24" s="166"/>
    </row>
    <row r="25" spans="2:11" ht="15">
      <c r="B25" s="93"/>
      <c r="C25" s="105"/>
      <c r="D25" s="96"/>
      <c r="E25" s="96"/>
      <c r="F25" s="96"/>
      <c r="G25" s="93"/>
      <c r="H25" s="175"/>
      <c r="I25" s="175"/>
      <c r="J25" s="175"/>
      <c r="K25" s="167"/>
    </row>
    <row r="26" spans="2:11" ht="15">
      <c r="B26" s="93"/>
      <c r="C26" s="105"/>
      <c r="D26" s="96"/>
      <c r="E26" s="96"/>
      <c r="F26" s="96"/>
      <c r="G26" s="93"/>
      <c r="H26" s="175"/>
      <c r="I26" s="175"/>
      <c r="J26" s="175"/>
      <c r="K26" s="71"/>
    </row>
    <row r="27" spans="2:11" ht="15">
      <c r="B27" s="93"/>
      <c r="C27" s="105"/>
      <c r="D27" s="96"/>
      <c r="E27" s="96"/>
      <c r="F27" s="96"/>
      <c r="G27" s="93"/>
      <c r="H27" s="175"/>
      <c r="I27" s="175"/>
      <c r="J27" s="175"/>
      <c r="K27" s="71"/>
    </row>
    <row r="28" spans="2:11" ht="15">
      <c r="B28" s="93"/>
      <c r="C28" s="105"/>
      <c r="D28" s="96"/>
      <c r="E28" s="96"/>
      <c r="F28" s="96"/>
      <c r="G28" s="93"/>
      <c r="H28" s="175"/>
      <c r="I28" s="175"/>
      <c r="J28" s="175"/>
      <c r="K28" s="71"/>
    </row>
    <row r="29" spans="2:11" ht="15">
      <c r="B29" s="93"/>
      <c r="C29" s="105"/>
      <c r="D29" s="96"/>
      <c r="E29" s="96"/>
      <c r="F29" s="96"/>
      <c r="G29" s="93"/>
      <c r="H29" s="175"/>
      <c r="I29" s="175"/>
      <c r="J29" s="175"/>
      <c r="K29" s="71"/>
    </row>
    <row r="30" spans="2:11" ht="15">
      <c r="B30" s="93"/>
      <c r="C30" s="105"/>
      <c r="D30" s="96"/>
      <c r="E30" s="96"/>
      <c r="F30" s="96"/>
      <c r="G30" s="93"/>
      <c r="H30" s="175"/>
      <c r="I30" s="175"/>
      <c r="J30" s="175"/>
      <c r="K30" s="167"/>
    </row>
    <row r="31" spans="2:14" ht="15">
      <c r="B31" s="93"/>
      <c r="C31" s="105"/>
      <c r="D31" s="97"/>
      <c r="E31" s="96"/>
      <c r="F31" s="96"/>
      <c r="G31" s="93"/>
      <c r="H31" s="175"/>
      <c r="I31" s="175"/>
      <c r="J31" s="175"/>
      <c r="K31" s="137"/>
      <c r="L31" s="97"/>
      <c r="M31" s="97"/>
      <c r="N31" s="106"/>
    </row>
    <row r="33" spans="3:13" ht="15">
      <c r="C33" s="97"/>
      <c r="D33" s="97"/>
      <c r="M33" s="97"/>
    </row>
    <row r="34" spans="4:13" ht="15">
      <c r="D34" s="93"/>
      <c r="I34" s="93"/>
      <c r="M34" s="97"/>
    </row>
    <row r="35" spans="3:13" ht="15">
      <c r="C35" s="94"/>
      <c r="D35" s="94"/>
      <c r="E35" s="94"/>
      <c r="F35" s="94"/>
      <c r="H35" s="94"/>
      <c r="I35" s="94"/>
      <c r="J35" s="94"/>
      <c r="K35" s="94"/>
      <c r="M35" s="97"/>
    </row>
    <row r="36" spans="2:13" ht="15">
      <c r="B36" s="94"/>
      <c r="C36" s="96"/>
      <c r="D36" s="96"/>
      <c r="E36" s="96"/>
      <c r="F36" s="96"/>
      <c r="G36" s="94"/>
      <c r="H36" s="97"/>
      <c r="I36" s="97"/>
      <c r="J36" s="97"/>
      <c r="K36" s="97"/>
      <c r="M36" s="97"/>
    </row>
    <row r="37" spans="2:14" ht="15">
      <c r="B37" s="93"/>
      <c r="C37" s="97"/>
      <c r="D37" s="97"/>
      <c r="E37" s="96"/>
      <c r="F37" s="96"/>
      <c r="G37" s="93"/>
      <c r="H37" s="97"/>
      <c r="I37" s="97"/>
      <c r="J37" s="97"/>
      <c r="K37" s="97"/>
      <c r="M37" s="97"/>
      <c r="N37" s="106"/>
    </row>
    <row r="38" spans="2:13" ht="15">
      <c r="B38" s="93"/>
      <c r="C38" s="97"/>
      <c r="D38" s="97"/>
      <c r="E38" s="96"/>
      <c r="F38" s="96"/>
      <c r="G38" s="93"/>
      <c r="H38" s="97"/>
      <c r="I38" s="97"/>
      <c r="J38" s="97"/>
      <c r="K38" s="97"/>
      <c r="M38" s="97"/>
    </row>
    <row r="39" spans="2:14" ht="15">
      <c r="B39" s="93"/>
      <c r="C39" s="97"/>
      <c r="D39" s="97"/>
      <c r="E39" s="96"/>
      <c r="F39" s="96"/>
      <c r="G39" s="93"/>
      <c r="H39" s="97"/>
      <c r="I39" s="97"/>
      <c r="J39" s="97"/>
      <c r="K39" s="97"/>
      <c r="M39" s="97"/>
      <c r="N39" s="106"/>
    </row>
    <row r="40" spans="2:13" ht="15">
      <c r="B40" s="93"/>
      <c r="C40" s="97"/>
      <c r="D40" s="97"/>
      <c r="E40" s="96"/>
      <c r="F40" s="96"/>
      <c r="G40" s="93"/>
      <c r="H40" s="97"/>
      <c r="I40" s="97"/>
      <c r="J40" s="97"/>
      <c r="K40" s="97"/>
      <c r="M40" s="97"/>
    </row>
    <row r="41" spans="2:13" ht="15">
      <c r="B41" s="93"/>
      <c r="C41" s="97"/>
      <c r="D41" s="97"/>
      <c r="E41" s="96"/>
      <c r="F41" s="96"/>
      <c r="G41" s="93"/>
      <c r="H41" s="97"/>
      <c r="I41" s="97"/>
      <c r="J41" s="97"/>
      <c r="K41" s="97"/>
      <c r="M41" s="97"/>
    </row>
    <row r="42" spans="2:11" ht="15">
      <c r="B42" s="93"/>
      <c r="C42" s="96"/>
      <c r="D42" s="96"/>
      <c r="E42" s="96"/>
      <c r="F42" s="96"/>
      <c r="G42" s="93"/>
      <c r="H42" s="96"/>
      <c r="I42" s="96"/>
      <c r="J42" s="96"/>
      <c r="K42" s="96"/>
    </row>
    <row r="43" spans="2:11" ht="15">
      <c r="B43" s="93"/>
      <c r="C43" s="96"/>
      <c r="D43" s="96"/>
      <c r="E43" s="96"/>
      <c r="F43" s="96"/>
      <c r="G43" s="93"/>
      <c r="H43" s="96"/>
      <c r="I43" s="96"/>
      <c r="J43" s="96"/>
      <c r="K43" s="96"/>
    </row>
    <row r="44" ht="15">
      <c r="G44" s="107"/>
    </row>
    <row r="45" ht="15">
      <c r="D45" s="93"/>
    </row>
    <row r="46" spans="3:6" ht="15">
      <c r="C46" s="108"/>
      <c r="D46" s="108"/>
      <c r="E46" s="108"/>
      <c r="F46" s="108"/>
    </row>
    <row r="47" spans="2:6" ht="15">
      <c r="B47" s="94"/>
      <c r="C47" s="97"/>
      <c r="D47" s="97"/>
      <c r="E47" s="97"/>
      <c r="F47" s="97"/>
    </row>
    <row r="48" spans="2:6" ht="15">
      <c r="B48" s="93"/>
      <c r="C48" s="97"/>
      <c r="D48" s="97"/>
      <c r="E48" s="97"/>
      <c r="F48" s="97"/>
    </row>
    <row r="49" spans="2:6" ht="15">
      <c r="B49" s="93"/>
      <c r="C49" s="97"/>
      <c r="D49" s="97"/>
      <c r="E49" s="97"/>
      <c r="F49" s="97"/>
    </row>
    <row r="50" spans="2:6" ht="15">
      <c r="B50" s="93"/>
      <c r="C50" s="97"/>
      <c r="D50" s="97"/>
      <c r="E50" s="97"/>
      <c r="F50" s="97"/>
    </row>
    <row r="51" spans="2:6" ht="15">
      <c r="B51" s="93"/>
      <c r="C51" s="97"/>
      <c r="D51" s="97"/>
      <c r="E51" s="97"/>
      <c r="F51" s="97"/>
    </row>
    <row r="52" spans="2:6" ht="15">
      <c r="B52" s="93"/>
      <c r="C52" s="97"/>
      <c r="D52" s="97"/>
      <c r="E52" s="97"/>
      <c r="F52" s="97"/>
    </row>
    <row r="53" spans="2:6" ht="15">
      <c r="B53" s="93"/>
      <c r="C53" s="97"/>
      <c r="D53" s="97"/>
      <c r="E53" s="97"/>
      <c r="F53" s="97"/>
    </row>
    <row r="54" spans="2:6" ht="15">
      <c r="B54" s="93"/>
      <c r="C54" s="97"/>
      <c r="D54" s="97"/>
      <c r="E54" s="97"/>
      <c r="F54" s="97"/>
    </row>
  </sheetData>
  <sheetProtection/>
  <mergeCells count="5">
    <mergeCell ref="B3:N3"/>
    <mergeCell ref="B15:N15"/>
    <mergeCell ref="B16:N16"/>
    <mergeCell ref="B17:N17"/>
    <mergeCell ref="B5:B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A1" sqref="A1"/>
    </sheetView>
  </sheetViews>
  <sheetFormatPr defaultColWidth="9.00390625" defaultRowHeight="12.75"/>
  <cols>
    <col min="1" max="1" width="2.625" style="3" customWidth="1"/>
    <col min="2" max="2" width="14.25390625" style="3" customWidth="1"/>
    <col min="3" max="3" width="10.625" style="3" customWidth="1"/>
    <col min="4" max="4" width="9.25390625" style="3" customWidth="1"/>
    <col min="5" max="5" width="11.75390625" style="3" customWidth="1"/>
    <col min="6" max="6" width="9.25390625" style="3" customWidth="1"/>
    <col min="7" max="7" width="9.50390625" style="3" customWidth="1"/>
    <col min="8" max="8" width="11.00390625" style="3" customWidth="1"/>
    <col min="9" max="9" width="9.00390625" style="3" bestFit="1" customWidth="1"/>
    <col min="10" max="10" width="9.25390625" style="3" customWidth="1"/>
    <col min="11" max="11" width="10.50390625" style="3" customWidth="1"/>
    <col min="12" max="12" width="7.75390625" style="3" customWidth="1"/>
    <col min="13" max="13" width="9.375" style="3" customWidth="1"/>
    <col min="14" max="14" width="10.50390625" style="3" customWidth="1"/>
    <col min="15" max="16384" width="9.00390625" style="3" customWidth="1"/>
  </cols>
  <sheetData>
    <row r="1" ht="15.75">
      <c r="A1" s="2"/>
    </row>
    <row r="2" spans="2:14" ht="15">
      <c r="B2" s="4" t="s">
        <v>65</v>
      </c>
      <c r="C2" s="5"/>
      <c r="D2" s="5"/>
      <c r="E2" s="5"/>
      <c r="F2" s="5"/>
      <c r="G2" s="5"/>
      <c r="H2" s="5"/>
      <c r="I2" s="5"/>
      <c r="J2" s="5"/>
      <c r="K2" s="5"/>
      <c r="L2" s="5"/>
      <c r="M2" s="5"/>
      <c r="N2" s="5"/>
    </row>
    <row r="3" spans="2:14" ht="18" customHeight="1">
      <c r="B3" s="230" t="s">
        <v>136</v>
      </c>
      <c r="C3" s="230"/>
      <c r="D3" s="230"/>
      <c r="E3" s="230"/>
      <c r="F3" s="230"/>
      <c r="G3" s="230"/>
      <c r="H3" s="230"/>
      <c r="I3" s="230"/>
      <c r="J3" s="230"/>
      <c r="K3" s="230"/>
      <c r="L3" s="230"/>
      <c r="M3" s="230"/>
      <c r="N3" s="230"/>
    </row>
    <row r="4" spans="2:14" ht="15">
      <c r="B4" s="4" t="s">
        <v>148</v>
      </c>
      <c r="C4" s="5"/>
      <c r="D4" s="5"/>
      <c r="E4" s="5"/>
      <c r="F4" s="5"/>
      <c r="G4" s="5"/>
      <c r="H4" s="5"/>
      <c r="I4" s="5"/>
      <c r="J4" s="5"/>
      <c r="K4" s="5"/>
      <c r="L4" s="5"/>
      <c r="M4" s="5"/>
      <c r="N4" s="5"/>
    </row>
    <row r="5" spans="2:14" ht="18.75" customHeight="1">
      <c r="B5" s="228" t="s">
        <v>108</v>
      </c>
      <c r="C5" s="36" t="s">
        <v>25</v>
      </c>
      <c r="D5" s="76"/>
      <c r="E5" s="37"/>
      <c r="F5" s="38" t="s">
        <v>26</v>
      </c>
      <c r="G5" s="76"/>
      <c r="H5" s="37"/>
      <c r="I5" s="38" t="s">
        <v>27</v>
      </c>
      <c r="J5" s="76"/>
      <c r="K5" s="37"/>
      <c r="L5" s="38" t="s">
        <v>38</v>
      </c>
      <c r="M5" s="76"/>
      <c r="N5" s="37"/>
    </row>
    <row r="6" spans="2:14" ht="43.5" customHeight="1">
      <c r="B6" s="239"/>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21" customHeight="1">
      <c r="B7" s="60" t="s">
        <v>49</v>
      </c>
      <c r="C7" s="79">
        <v>115048</v>
      </c>
      <c r="D7" s="79">
        <v>1005</v>
      </c>
      <c r="E7" s="80">
        <v>8.735484319588345</v>
      </c>
      <c r="F7" s="79">
        <v>84661</v>
      </c>
      <c r="G7" s="79">
        <v>414</v>
      </c>
      <c r="H7" s="80">
        <v>4.890091069087301</v>
      </c>
      <c r="I7" s="79">
        <v>21368</v>
      </c>
      <c r="J7" s="79">
        <v>238</v>
      </c>
      <c r="K7" s="80">
        <v>11.13815050542868</v>
      </c>
      <c r="L7" s="79">
        <v>8596</v>
      </c>
      <c r="M7" s="79">
        <v>41</v>
      </c>
      <c r="N7" s="80">
        <v>4.76966030711959</v>
      </c>
    </row>
    <row r="8" spans="2:14" s="78" customFormat="1" ht="24" customHeight="1">
      <c r="B8" s="58" t="s">
        <v>50</v>
      </c>
      <c r="C8" s="133">
        <v>76837</v>
      </c>
      <c r="D8" s="155">
        <v>594</v>
      </c>
      <c r="E8" s="82">
        <v>7.730650598019183</v>
      </c>
      <c r="F8" s="133">
        <v>59614</v>
      </c>
      <c r="G8" s="155">
        <v>265</v>
      </c>
      <c r="H8" s="82">
        <v>4.4452645351763005</v>
      </c>
      <c r="I8" s="133">
        <v>11534</v>
      </c>
      <c r="J8" s="155">
        <v>118</v>
      </c>
      <c r="K8" s="82">
        <v>10.230622507369516</v>
      </c>
      <c r="L8" s="133">
        <v>5451</v>
      </c>
      <c r="M8" s="155">
        <v>24</v>
      </c>
      <c r="N8" s="170">
        <v>4.402861860209136</v>
      </c>
    </row>
    <row r="9" spans="2:14" s="78" customFormat="1" ht="24" customHeight="1">
      <c r="B9" s="58" t="s">
        <v>51</v>
      </c>
      <c r="C9" s="134">
        <v>27899</v>
      </c>
      <c r="D9" s="134">
        <v>194</v>
      </c>
      <c r="E9" s="82">
        <v>6.953654252840604</v>
      </c>
      <c r="F9" s="134">
        <v>18939</v>
      </c>
      <c r="G9" s="81">
        <v>77</v>
      </c>
      <c r="H9" s="82">
        <v>4.065684566238978</v>
      </c>
      <c r="I9" s="134">
        <v>6684</v>
      </c>
      <c r="J9" s="81">
        <v>42</v>
      </c>
      <c r="K9" s="82">
        <v>6.283662477558349</v>
      </c>
      <c r="L9" s="134">
        <v>2181</v>
      </c>
      <c r="M9" s="81">
        <v>10</v>
      </c>
      <c r="N9" s="82">
        <v>4.585052728106373</v>
      </c>
    </row>
    <row r="10" spans="2:14" s="78" customFormat="1" ht="24" customHeight="1">
      <c r="B10" s="83" t="s">
        <v>52</v>
      </c>
      <c r="C10" s="84">
        <v>10249</v>
      </c>
      <c r="D10" s="84">
        <v>149</v>
      </c>
      <c r="E10" s="86">
        <v>14.538003707678799</v>
      </c>
      <c r="F10" s="84">
        <v>6093</v>
      </c>
      <c r="G10" s="85">
        <v>58</v>
      </c>
      <c r="H10" s="86">
        <v>9.519120301985884</v>
      </c>
      <c r="I10" s="84">
        <v>3139</v>
      </c>
      <c r="J10" s="85">
        <v>61</v>
      </c>
      <c r="K10" s="86">
        <v>19.432940426887544</v>
      </c>
      <c r="L10" s="84">
        <v>962</v>
      </c>
      <c r="M10" s="85">
        <v>4</v>
      </c>
      <c r="N10" s="209" t="s">
        <v>144</v>
      </c>
    </row>
    <row r="11" spans="2:14" ht="15.75" hidden="1" thickBot="1">
      <c r="B11" s="87" t="s">
        <v>53</v>
      </c>
      <c r="C11" s="88">
        <f>I36</f>
        <v>0</v>
      </c>
      <c r="D11" s="89">
        <f>713+108</f>
        <v>821</v>
      </c>
      <c r="E11" s="90">
        <f>C11/D11*1000</f>
        <v>0</v>
      </c>
      <c r="F11" s="89">
        <v>67</v>
      </c>
      <c r="G11" s="88">
        <f>D45</f>
        <v>0</v>
      </c>
      <c r="H11" s="90" t="e">
        <f>F11/G11*1000</f>
        <v>#DIV/0!</v>
      </c>
      <c r="I11" s="88">
        <f>K36</f>
        <v>0</v>
      </c>
      <c r="J11" s="89">
        <f>300+46</f>
        <v>346</v>
      </c>
      <c r="K11" s="90">
        <f>I11/J11*1000</f>
        <v>0</v>
      </c>
      <c r="L11" s="91">
        <f>0+1</f>
        <v>1</v>
      </c>
      <c r="M11" s="89">
        <f>20+1</f>
        <v>21</v>
      </c>
      <c r="N11" s="92" t="s">
        <v>29</v>
      </c>
    </row>
    <row r="12" spans="2:14" ht="93" customHeight="1">
      <c r="B12" s="222" t="s">
        <v>109</v>
      </c>
      <c r="C12" s="222"/>
      <c r="D12" s="222"/>
      <c r="E12" s="222"/>
      <c r="F12" s="222"/>
      <c r="G12" s="222"/>
      <c r="H12" s="222"/>
      <c r="I12" s="222"/>
      <c r="J12" s="222"/>
      <c r="K12" s="222"/>
      <c r="L12" s="222"/>
      <c r="M12" s="222"/>
      <c r="N12" s="222"/>
    </row>
    <row r="13" spans="2:14" ht="35.25" customHeight="1">
      <c r="B13" s="222" t="s">
        <v>85</v>
      </c>
      <c r="C13" s="223"/>
      <c r="D13" s="223"/>
      <c r="E13" s="223"/>
      <c r="F13" s="223"/>
      <c r="G13" s="223"/>
      <c r="H13" s="223"/>
      <c r="I13" s="223"/>
      <c r="J13" s="223"/>
      <c r="K13" s="223"/>
      <c r="L13" s="223"/>
      <c r="M13" s="223"/>
      <c r="N13" s="223"/>
    </row>
    <row r="14" spans="2:14" ht="15">
      <c r="B14" s="220" t="s">
        <v>152</v>
      </c>
      <c r="C14" s="221"/>
      <c r="D14" s="221"/>
      <c r="E14" s="221"/>
      <c r="F14" s="221"/>
      <c r="G14" s="221"/>
      <c r="H14" s="221"/>
      <c r="I14" s="221"/>
      <c r="J14" s="221"/>
      <c r="K14" s="221"/>
      <c r="L14" s="221"/>
      <c r="M14" s="221"/>
      <c r="N14" s="221"/>
    </row>
    <row r="18" ht="15">
      <c r="B18" s="93"/>
    </row>
    <row r="20" spans="4:10" ht="15">
      <c r="D20" s="188"/>
      <c r="J20" s="93"/>
    </row>
    <row r="21" spans="2:12" ht="15">
      <c r="B21" s="189"/>
      <c r="C21" s="94"/>
      <c r="D21" s="94"/>
      <c r="E21" s="94"/>
      <c r="F21" s="94"/>
      <c r="I21" s="94"/>
      <c r="J21" s="94"/>
      <c r="K21" s="94"/>
      <c r="L21" s="94"/>
    </row>
    <row r="22" spans="2:12" ht="15">
      <c r="B22" s="94"/>
      <c r="C22" s="95"/>
      <c r="D22" s="96"/>
      <c r="E22" s="96"/>
      <c r="F22" s="96"/>
      <c r="H22" s="94"/>
      <c r="I22" s="175"/>
      <c r="J22" s="175"/>
      <c r="K22" s="175"/>
      <c r="L22" s="97"/>
    </row>
    <row r="23" spans="3:12" ht="15">
      <c r="C23" s="98"/>
      <c r="I23" s="70"/>
      <c r="J23" s="70"/>
      <c r="K23" s="70"/>
      <c r="L23" s="70"/>
    </row>
    <row r="24" spans="2:12" ht="15">
      <c r="B24" s="93"/>
      <c r="C24" s="95"/>
      <c r="D24" s="95"/>
      <c r="E24" s="95"/>
      <c r="F24" s="95"/>
      <c r="H24" s="93"/>
      <c r="I24" s="175"/>
      <c r="J24" s="175"/>
      <c r="K24" s="175"/>
      <c r="L24" s="97"/>
    </row>
    <row r="25" spans="2:12" ht="15">
      <c r="B25" s="93"/>
      <c r="C25" s="95"/>
      <c r="D25" s="95"/>
      <c r="E25" s="95"/>
      <c r="F25" s="95"/>
      <c r="H25" s="93"/>
      <c r="I25" s="175"/>
      <c r="J25" s="175"/>
      <c r="K25" s="175"/>
      <c r="L25" s="97"/>
    </row>
    <row r="26" spans="2:12" ht="15">
      <c r="B26" s="93"/>
      <c r="C26" s="95"/>
      <c r="D26" s="95"/>
      <c r="E26" s="95"/>
      <c r="F26" s="95"/>
      <c r="H26" s="93"/>
      <c r="I26" s="175"/>
      <c r="J26" s="175"/>
      <c r="K26" s="175"/>
      <c r="L26" s="97"/>
    </row>
    <row r="27" spans="2:12" ht="15">
      <c r="B27" s="93"/>
      <c r="C27" s="95"/>
      <c r="D27" s="95"/>
      <c r="E27" s="95"/>
      <c r="F27" s="95"/>
      <c r="H27" s="93"/>
      <c r="I27" s="175"/>
      <c r="J27" s="175"/>
      <c r="K27" s="175"/>
      <c r="L27" s="97"/>
    </row>
    <row r="28" ht="15">
      <c r="C28" s="99"/>
    </row>
    <row r="29" spans="4:10" ht="15">
      <c r="D29" s="93"/>
      <c r="J29" s="93"/>
    </row>
    <row r="30" spans="3:12" ht="15">
      <c r="C30" s="94"/>
      <c r="D30" s="94"/>
      <c r="E30" s="94"/>
      <c r="F30" s="94"/>
      <c r="I30" s="94"/>
      <c r="J30" s="94"/>
      <c r="K30" s="94"/>
      <c r="L30" s="94"/>
    </row>
    <row r="31" spans="2:12" ht="15">
      <c r="B31" s="94"/>
      <c r="C31" s="96"/>
      <c r="D31" s="96"/>
      <c r="E31" s="96"/>
      <c r="F31" s="96"/>
      <c r="H31" s="94"/>
      <c r="I31" s="97"/>
      <c r="J31" s="97"/>
      <c r="K31" s="97"/>
      <c r="L31" s="97"/>
    </row>
    <row r="32" spans="9:12" ht="15">
      <c r="I32" s="70"/>
      <c r="J32" s="70"/>
      <c r="K32" s="70"/>
      <c r="L32" s="70"/>
    </row>
    <row r="33" spans="2:12" ht="15">
      <c r="B33" s="93"/>
      <c r="C33" s="96"/>
      <c r="D33" s="96"/>
      <c r="E33" s="96"/>
      <c r="F33" s="96"/>
      <c r="H33" s="93"/>
      <c r="I33" s="97"/>
      <c r="J33" s="97"/>
      <c r="K33" s="97"/>
      <c r="L33" s="97"/>
    </row>
    <row r="34" spans="2:12" ht="15">
      <c r="B34" s="93"/>
      <c r="C34" s="96"/>
      <c r="D34" s="96"/>
      <c r="E34" s="96"/>
      <c r="F34" s="96"/>
      <c r="H34" s="93"/>
      <c r="I34" s="97"/>
      <c r="J34" s="97"/>
      <c r="K34" s="97"/>
      <c r="L34" s="97"/>
    </row>
    <row r="35" spans="2:12" ht="15">
      <c r="B35" s="93"/>
      <c r="C35" s="96"/>
      <c r="D35" s="96"/>
      <c r="E35" s="96"/>
      <c r="F35" s="96"/>
      <c r="H35" s="93"/>
      <c r="I35" s="97"/>
      <c r="J35" s="97"/>
      <c r="K35" s="97"/>
      <c r="L35" s="97"/>
    </row>
    <row r="36" spans="2:12" ht="15">
      <c r="B36" s="93"/>
      <c r="C36" s="96"/>
      <c r="D36" s="96"/>
      <c r="E36" s="96"/>
      <c r="F36" s="96"/>
      <c r="H36" s="93"/>
      <c r="I36" s="97"/>
      <c r="J36" s="97"/>
      <c r="K36" s="97"/>
      <c r="L36" s="97"/>
    </row>
    <row r="38" ht="15">
      <c r="D38" s="93"/>
    </row>
    <row r="39" spans="3:6" ht="15">
      <c r="C39" s="94"/>
      <c r="D39" s="94"/>
      <c r="E39" s="94"/>
      <c r="F39" s="94"/>
    </row>
    <row r="40" spans="2:6" ht="15">
      <c r="B40" s="94"/>
      <c r="C40" s="97"/>
      <c r="D40" s="96"/>
      <c r="E40" s="96"/>
      <c r="F40" s="96"/>
    </row>
    <row r="42" spans="2:6" ht="15">
      <c r="B42" s="93"/>
      <c r="C42" s="96"/>
      <c r="D42" s="96"/>
      <c r="E42" s="96"/>
      <c r="F42" s="96"/>
    </row>
    <row r="43" spans="2:6" ht="15">
      <c r="B43" s="93"/>
      <c r="C43" s="96"/>
      <c r="D43" s="96"/>
      <c r="E43" s="96"/>
      <c r="F43" s="96"/>
    </row>
    <row r="44" spans="2:6" ht="15">
      <c r="B44" s="93"/>
      <c r="C44" s="96"/>
      <c r="D44" s="96"/>
      <c r="E44" s="96"/>
      <c r="F44" s="96"/>
    </row>
    <row r="45" spans="2:6" ht="15">
      <c r="B45" s="93"/>
      <c r="C45" s="96"/>
      <c r="D45" s="96"/>
      <c r="E45" s="96"/>
      <c r="F45" s="96"/>
    </row>
  </sheetData>
  <sheetProtection/>
  <mergeCells count="5">
    <mergeCell ref="B3:N3"/>
    <mergeCell ref="B12:N12"/>
    <mergeCell ref="B13:N13"/>
    <mergeCell ref="B14:N14"/>
    <mergeCell ref="B5:B6"/>
  </mergeCells>
  <printOptions horizontalCentered="1"/>
  <pageMargins left="0.25" right="0.25" top="1" bottom="1" header="0.17" footer="0"/>
  <pageSetup fitToHeight="1" fitToWidth="1" orientation="landscape" scale="9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B1:K41"/>
  <sheetViews>
    <sheetView zoomScalePageLayoutView="0" workbookViewId="0" topLeftCell="A1">
      <selection activeCell="A1" sqref="A1"/>
    </sheetView>
  </sheetViews>
  <sheetFormatPr defaultColWidth="9.625" defaultRowHeight="12.75"/>
  <cols>
    <col min="1" max="1" width="4.25390625" style="3" customWidth="1"/>
    <col min="2" max="2" width="10.75390625" style="3" customWidth="1"/>
    <col min="3" max="3" width="5.875" style="3" customWidth="1"/>
    <col min="4" max="4" width="8.875" style="3" customWidth="1"/>
    <col min="5" max="5" width="8.625" style="3" customWidth="1"/>
    <col min="6" max="6" width="5.875" style="3" customWidth="1"/>
    <col min="7" max="16384" width="9.625" style="3" customWidth="1"/>
  </cols>
  <sheetData>
    <row r="1" ht="15.75">
      <c r="B1" s="2"/>
    </row>
    <row r="2" spans="2:6" ht="15">
      <c r="B2" s="4" t="s">
        <v>0</v>
      </c>
      <c r="C2" s="5"/>
      <c r="D2" s="5"/>
      <c r="E2" s="5"/>
      <c r="F2" s="5"/>
    </row>
    <row r="3" spans="2:6" ht="15.75">
      <c r="B3" s="6" t="s">
        <v>1</v>
      </c>
      <c r="C3" s="5"/>
      <c r="D3" s="5"/>
      <c r="E3" s="5"/>
      <c r="F3" s="5"/>
    </row>
    <row r="4" spans="2:6" ht="15">
      <c r="B4" s="4" t="s">
        <v>2</v>
      </c>
      <c r="C4" s="5"/>
      <c r="D4" s="5"/>
      <c r="E4" s="5"/>
      <c r="F4" s="5"/>
    </row>
    <row r="5" spans="2:6" ht="15">
      <c r="B5" s="4" t="s">
        <v>146</v>
      </c>
      <c r="C5" s="5"/>
      <c r="D5" s="5"/>
      <c r="E5" s="5"/>
      <c r="F5" s="5"/>
    </row>
    <row r="6" spans="2:6" ht="15">
      <c r="B6" s="7" t="s">
        <v>70</v>
      </c>
      <c r="C6" s="8"/>
      <c r="D6" s="210" t="s">
        <v>71</v>
      </c>
      <c r="E6" s="9" t="s">
        <v>72</v>
      </c>
      <c r="F6" s="10"/>
    </row>
    <row r="7" spans="2:6" ht="15">
      <c r="B7" s="11" t="s">
        <v>23</v>
      </c>
      <c r="C7" s="12" t="s">
        <v>24</v>
      </c>
      <c r="D7" s="211"/>
      <c r="E7" s="11" t="s">
        <v>23</v>
      </c>
      <c r="F7" s="11" t="s">
        <v>24</v>
      </c>
    </row>
    <row r="8" spans="2:6" ht="14.25" customHeight="1">
      <c r="B8" s="13">
        <v>103825</v>
      </c>
      <c r="C8" s="14">
        <v>28.586178414096917</v>
      </c>
      <c r="D8" s="15">
        <v>1950</v>
      </c>
      <c r="E8" s="16">
        <v>4214</v>
      </c>
      <c r="F8" s="17">
        <v>26.328449595451563</v>
      </c>
    </row>
    <row r="9" spans="2:6" ht="14.25" customHeight="1">
      <c r="B9" s="13">
        <v>110873</v>
      </c>
      <c r="C9" s="14">
        <v>26.03966790751201</v>
      </c>
      <c r="D9" s="15">
        <v>1960</v>
      </c>
      <c r="E9" s="18">
        <v>4704</v>
      </c>
      <c r="F9" s="19">
        <v>24.116151259125584</v>
      </c>
    </row>
    <row r="10" spans="2:6" ht="14.25" customHeight="1">
      <c r="B10" s="13">
        <v>74667</v>
      </c>
      <c r="C10" s="14">
        <v>20</v>
      </c>
      <c r="D10" s="15">
        <v>1970</v>
      </c>
      <c r="E10" s="18">
        <v>3492</v>
      </c>
      <c r="F10" s="19">
        <v>20.3</v>
      </c>
    </row>
    <row r="11" spans="2:6" ht="14.25" customHeight="1">
      <c r="B11" s="13">
        <v>45526</v>
      </c>
      <c r="C11" s="14">
        <v>12.6</v>
      </c>
      <c r="D11" s="15" t="s">
        <v>3</v>
      </c>
      <c r="E11" s="18">
        <v>1851</v>
      </c>
      <c r="F11" s="19">
        <v>12.8</v>
      </c>
    </row>
    <row r="12" spans="2:6" ht="14.25" customHeight="1">
      <c r="B12" s="13">
        <v>38351</v>
      </c>
      <c r="C12" s="14">
        <v>9.2</v>
      </c>
      <c r="D12" s="15" t="s">
        <v>4</v>
      </c>
      <c r="E12" s="18">
        <v>1638</v>
      </c>
      <c r="F12" s="19">
        <v>10.7</v>
      </c>
    </row>
    <row r="13" spans="2:6" ht="14.25" customHeight="1">
      <c r="B13" s="13">
        <v>36766</v>
      </c>
      <c r="C13" s="14">
        <v>8.9</v>
      </c>
      <c r="D13" s="15" t="s">
        <v>5</v>
      </c>
      <c r="E13" s="18">
        <v>1554</v>
      </c>
      <c r="F13" s="19">
        <v>10.4</v>
      </c>
    </row>
    <row r="14" spans="2:6" ht="14.25" customHeight="1">
      <c r="B14" s="13">
        <v>34628</v>
      </c>
      <c r="C14" s="14">
        <v>8.5</v>
      </c>
      <c r="D14" s="20">
        <v>1992</v>
      </c>
      <c r="E14" s="18">
        <v>1460</v>
      </c>
      <c r="F14" s="19">
        <v>10.2</v>
      </c>
    </row>
    <row r="15" spans="2:6" ht="14.25" customHeight="1">
      <c r="B15" s="13">
        <v>33466</v>
      </c>
      <c r="C15" s="14">
        <v>8.4</v>
      </c>
      <c r="D15" s="20">
        <v>1993</v>
      </c>
      <c r="E15" s="18">
        <v>1319</v>
      </c>
      <c r="F15" s="19">
        <v>9.5</v>
      </c>
    </row>
    <row r="16" spans="2:6" ht="14.25" customHeight="1">
      <c r="B16" s="13">
        <v>31710</v>
      </c>
      <c r="C16" s="14">
        <v>8</v>
      </c>
      <c r="D16" s="20">
        <v>1994</v>
      </c>
      <c r="E16" s="18">
        <v>1184</v>
      </c>
      <c r="F16" s="19">
        <v>8.6</v>
      </c>
    </row>
    <row r="17" spans="2:6" ht="14.25" customHeight="1">
      <c r="B17" s="13">
        <v>29583</v>
      </c>
      <c r="C17" s="14">
        <v>7.6</v>
      </c>
      <c r="D17" s="20">
        <v>1995</v>
      </c>
      <c r="E17" s="18">
        <v>1110</v>
      </c>
      <c r="F17" s="19">
        <v>8.3</v>
      </c>
    </row>
    <row r="18" spans="2:6" ht="14.25" customHeight="1">
      <c r="B18" s="13">
        <v>28487</v>
      </c>
      <c r="C18" s="14">
        <v>7.3</v>
      </c>
      <c r="D18" s="20">
        <v>1996</v>
      </c>
      <c r="E18" s="18">
        <v>1072</v>
      </c>
      <c r="F18" s="19">
        <v>8</v>
      </c>
    </row>
    <row r="19" spans="2:6" ht="14.25" customHeight="1">
      <c r="B19" s="13">
        <v>28045</v>
      </c>
      <c r="C19" s="14">
        <v>7.2</v>
      </c>
      <c r="D19" s="20">
        <v>1997</v>
      </c>
      <c r="E19" s="18">
        <v>1085</v>
      </c>
      <c r="F19" s="19">
        <v>8.1</v>
      </c>
    </row>
    <row r="20" spans="2:6" ht="14.25" customHeight="1">
      <c r="B20" s="13">
        <v>28371</v>
      </c>
      <c r="C20" s="14">
        <v>7.2</v>
      </c>
      <c r="D20" s="20">
        <v>1998</v>
      </c>
      <c r="E20" s="18">
        <v>1091</v>
      </c>
      <c r="F20" s="19">
        <v>8.16317368629769</v>
      </c>
    </row>
    <row r="21" spans="2:6" ht="14.25" customHeight="1">
      <c r="B21" s="21">
        <v>27953</v>
      </c>
      <c r="C21" s="14">
        <v>7.1</v>
      </c>
      <c r="D21" s="20">
        <v>1999</v>
      </c>
      <c r="E21" s="18">
        <v>1071</v>
      </c>
      <c r="F21" s="19">
        <v>8.026740813466338</v>
      </c>
    </row>
    <row r="22" spans="2:6" ht="14.25" customHeight="1">
      <c r="B22" s="21">
        <v>28035</v>
      </c>
      <c r="C22" s="68">
        <v>6.9</v>
      </c>
      <c r="D22" s="20">
        <v>2000</v>
      </c>
      <c r="E22" s="21">
        <v>1112</v>
      </c>
      <c r="F22" s="68">
        <v>8.17358579324944</v>
      </c>
    </row>
    <row r="23" spans="2:6" ht="14.25" customHeight="1">
      <c r="B23" s="73">
        <v>27568</v>
      </c>
      <c r="C23" s="74">
        <v>6.8</v>
      </c>
      <c r="D23" s="20">
        <v>2001</v>
      </c>
      <c r="E23" s="21">
        <v>1066</v>
      </c>
      <c r="F23" s="68">
        <v>8.000180116625515</v>
      </c>
    </row>
    <row r="24" spans="2:6" ht="14.25" customHeight="1">
      <c r="B24" s="73">
        <v>28034</v>
      </c>
      <c r="C24" s="74">
        <v>7</v>
      </c>
      <c r="D24" s="20">
        <v>2002</v>
      </c>
      <c r="E24" s="21">
        <v>1054</v>
      </c>
      <c r="F24" s="68">
        <v>8.13786500718047</v>
      </c>
    </row>
    <row r="25" spans="2:6" ht="14.25" customHeight="1">
      <c r="B25" s="73">
        <v>28025</v>
      </c>
      <c r="C25" s="74">
        <v>6.85</v>
      </c>
      <c r="D25" s="20">
        <v>2003</v>
      </c>
      <c r="E25" s="21">
        <v>1112</v>
      </c>
      <c r="F25" s="68">
        <v>8.49828047382499</v>
      </c>
    </row>
    <row r="26" spans="2:6" ht="14.25" customHeight="1">
      <c r="B26" s="73">
        <v>27936</v>
      </c>
      <c r="C26" s="74">
        <v>6.79</v>
      </c>
      <c r="D26" s="20">
        <v>2004</v>
      </c>
      <c r="E26" s="21">
        <v>984</v>
      </c>
      <c r="F26" s="68">
        <v>7.586153727546064</v>
      </c>
    </row>
    <row r="27" spans="2:6" ht="14.25" customHeight="1">
      <c r="B27" s="73">
        <v>28440</v>
      </c>
      <c r="C27" s="74">
        <v>6.87</v>
      </c>
      <c r="D27" s="20">
        <v>2005</v>
      </c>
      <c r="E27" s="21">
        <v>1013</v>
      </c>
      <c r="F27" s="68">
        <v>7.943976536645806</v>
      </c>
    </row>
    <row r="28" spans="2:6" ht="14.25" customHeight="1">
      <c r="B28" s="172">
        <v>28527</v>
      </c>
      <c r="C28" s="173">
        <v>6.7</v>
      </c>
      <c r="D28" s="20">
        <v>2006</v>
      </c>
      <c r="E28" s="21">
        <v>940</v>
      </c>
      <c r="F28" s="68">
        <v>7.370410155484291</v>
      </c>
    </row>
    <row r="29" spans="2:6" ht="14.25" customHeight="1">
      <c r="B29" s="172">
        <v>29138</v>
      </c>
      <c r="C29" s="173">
        <v>6.8</v>
      </c>
      <c r="D29" s="20">
        <v>2007</v>
      </c>
      <c r="E29" s="21">
        <v>997</v>
      </c>
      <c r="F29" s="68">
        <v>7.965040104815774</v>
      </c>
    </row>
    <row r="30" spans="2:6" ht="14.25" customHeight="1">
      <c r="B30" s="172">
        <v>28059</v>
      </c>
      <c r="C30" s="173">
        <v>6.6</v>
      </c>
      <c r="D30" s="20">
        <v>2008</v>
      </c>
      <c r="E30" s="21">
        <v>894</v>
      </c>
      <c r="F30" s="68">
        <v>7.374351444762478</v>
      </c>
    </row>
    <row r="31" spans="2:6" ht="14.25" customHeight="1">
      <c r="B31" s="172">
        <v>26412</v>
      </c>
      <c r="C31" s="173">
        <v>6.4</v>
      </c>
      <c r="D31" s="20">
        <v>2009</v>
      </c>
      <c r="E31" s="21">
        <v>881</v>
      </c>
      <c r="F31" s="68">
        <v>7.510080215499237</v>
      </c>
    </row>
    <row r="32" spans="2:6" ht="14.25" customHeight="1">
      <c r="B32" s="172">
        <v>24548</v>
      </c>
      <c r="C32" s="173">
        <v>6.1</v>
      </c>
      <c r="D32" s="20">
        <v>2010</v>
      </c>
      <c r="E32" s="21">
        <v>817</v>
      </c>
      <c r="F32" s="68">
        <v>7.121873828639173</v>
      </c>
    </row>
    <row r="33" spans="2:6" ht="14.25" customHeight="1">
      <c r="B33" s="172">
        <v>23910</v>
      </c>
      <c r="C33" s="173">
        <v>6.1</v>
      </c>
      <c r="D33" s="20">
        <v>2011</v>
      </c>
      <c r="E33" s="21">
        <v>749</v>
      </c>
      <c r="F33" s="68">
        <v>6.56102453595424</v>
      </c>
    </row>
    <row r="34" spans="2:6" ht="14.25" customHeight="1">
      <c r="B34" s="172">
        <v>23654</v>
      </c>
      <c r="C34" s="173">
        <v>6</v>
      </c>
      <c r="D34" s="20">
        <v>2012</v>
      </c>
      <c r="E34" s="21">
        <v>783</v>
      </c>
      <c r="F34" s="68">
        <v>6.947155481421016</v>
      </c>
    </row>
    <row r="35" spans="2:6" ht="14.25" customHeight="1">
      <c r="B35" s="73">
        <v>23440</v>
      </c>
      <c r="C35" s="74">
        <v>6</v>
      </c>
      <c r="D35" s="20">
        <v>2013</v>
      </c>
      <c r="E35" s="21">
        <v>799</v>
      </c>
      <c r="F35" s="68">
        <v>7.025287518024831</v>
      </c>
    </row>
    <row r="36" spans="2:6" ht="14.25" customHeight="1">
      <c r="B36" s="73">
        <v>23215</v>
      </c>
      <c r="C36" s="74">
        <v>5.9</v>
      </c>
      <c r="D36" s="20">
        <v>2014</v>
      </c>
      <c r="E36" s="21">
        <v>773</v>
      </c>
      <c r="F36" s="68">
        <v>6.753450987244452</v>
      </c>
    </row>
    <row r="37" spans="2:6" ht="14.25" customHeight="1">
      <c r="B37" s="72"/>
      <c r="C37" s="69"/>
      <c r="D37" s="24"/>
      <c r="E37" s="22"/>
      <c r="F37" s="23"/>
    </row>
    <row r="38" spans="2:11" s="1" customFormat="1" ht="15" customHeight="1">
      <c r="B38" s="212" t="s">
        <v>81</v>
      </c>
      <c r="C38" s="212"/>
      <c r="D38" s="212"/>
      <c r="E38" s="212"/>
      <c r="F38" s="212"/>
      <c r="G38" s="213"/>
      <c r="H38" s="213"/>
      <c r="I38" s="213"/>
      <c r="J38" s="213"/>
      <c r="K38" s="213"/>
    </row>
    <row r="39" spans="2:11" s="1" customFormat="1" ht="53.25" customHeight="1">
      <c r="B39" s="213" t="s">
        <v>147</v>
      </c>
      <c r="C39" s="213"/>
      <c r="D39" s="213"/>
      <c r="E39" s="213"/>
      <c r="F39" s="213"/>
      <c r="G39" s="213"/>
      <c r="H39" s="213"/>
      <c r="I39" s="213"/>
      <c r="J39" s="213"/>
      <c r="K39" s="213"/>
    </row>
    <row r="40" ht="15">
      <c r="B40" s="3" t="s">
        <v>82</v>
      </c>
    </row>
    <row r="41" ht="15">
      <c r="B41" s="3" t="s">
        <v>83</v>
      </c>
    </row>
  </sheetData>
  <sheetProtection/>
  <mergeCells count="5">
    <mergeCell ref="D6:D7"/>
    <mergeCell ref="B38:F38"/>
    <mergeCell ref="B39:F39"/>
    <mergeCell ref="G38:K38"/>
    <mergeCell ref="G39:K39"/>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A1" sqref="A1"/>
    </sheetView>
  </sheetViews>
  <sheetFormatPr defaultColWidth="9.00390625" defaultRowHeight="12.75"/>
  <cols>
    <col min="1" max="1" width="4.50390625" style="3" customWidth="1"/>
    <col min="2" max="2" width="6.25390625" style="3" bestFit="1" customWidth="1"/>
    <col min="3" max="3" width="8.00390625" style="3" bestFit="1" customWidth="1"/>
    <col min="4" max="4" width="6.625" style="3" customWidth="1"/>
    <col min="5" max="5" width="8.00390625" style="3" bestFit="1" customWidth="1"/>
    <col min="6" max="6" width="6.625" style="3" customWidth="1"/>
    <col min="7" max="7" width="8.00390625" style="3" bestFit="1" customWidth="1"/>
    <col min="8" max="8" width="6.625" style="3" customWidth="1"/>
    <col min="9" max="9" width="8.00390625" style="3" bestFit="1" customWidth="1"/>
    <col min="10" max="10" width="6.625" style="3" customWidth="1"/>
    <col min="11" max="11" width="8.00390625" style="3" bestFit="1" customWidth="1"/>
    <col min="12" max="12" width="6.625" style="3" customWidth="1"/>
    <col min="13" max="16384" width="9.00390625" style="3" customWidth="1"/>
  </cols>
  <sheetData>
    <row r="1" spans="1:2" ht="15.75">
      <c r="A1" s="2"/>
      <c r="B1" s="25"/>
    </row>
    <row r="2" spans="2:12" ht="15">
      <c r="B2" s="4" t="s">
        <v>10</v>
      </c>
      <c r="C2" s="5"/>
      <c r="D2" s="5"/>
      <c r="E2" s="5"/>
      <c r="F2" s="5"/>
      <c r="G2" s="5"/>
      <c r="H2" s="5"/>
      <c r="I2" s="5"/>
      <c r="J2" s="5"/>
      <c r="K2" s="5"/>
      <c r="L2" s="5"/>
    </row>
    <row r="3" spans="2:12" ht="15.75">
      <c r="B3" s="6" t="s">
        <v>11</v>
      </c>
      <c r="C3" s="5"/>
      <c r="D3" s="5"/>
      <c r="E3" s="5"/>
      <c r="F3" s="5"/>
      <c r="G3" s="5"/>
      <c r="H3" s="5"/>
      <c r="I3" s="5"/>
      <c r="J3" s="5"/>
      <c r="K3" s="5"/>
      <c r="L3" s="5"/>
    </row>
    <row r="4" spans="2:12" ht="15">
      <c r="B4" s="4" t="s">
        <v>150</v>
      </c>
      <c r="C4" s="5"/>
      <c r="D4" s="5"/>
      <c r="E4" s="5"/>
      <c r="F4" s="5"/>
      <c r="G4" s="5"/>
      <c r="H4" s="5"/>
      <c r="I4" s="5"/>
      <c r="J4" s="5"/>
      <c r="K4" s="5"/>
      <c r="L4" s="5"/>
    </row>
    <row r="5" spans="2:12" ht="15">
      <c r="B5" s="210" t="s">
        <v>71</v>
      </c>
      <c r="C5" s="216" t="s">
        <v>76</v>
      </c>
      <c r="D5" s="217"/>
      <c r="E5" s="9" t="s">
        <v>56</v>
      </c>
      <c r="F5" s="8"/>
      <c r="G5" s="9"/>
      <c r="H5" s="8"/>
      <c r="I5" s="8"/>
      <c r="J5" s="8"/>
      <c r="K5" s="8"/>
      <c r="L5" s="10"/>
    </row>
    <row r="6" spans="2:12" ht="20.25" customHeight="1">
      <c r="B6" s="214"/>
      <c r="C6" s="218"/>
      <c r="D6" s="219"/>
      <c r="E6" s="224" t="s">
        <v>96</v>
      </c>
      <c r="F6" s="225"/>
      <c r="G6" s="226" t="s">
        <v>75</v>
      </c>
      <c r="H6" s="227"/>
      <c r="I6" s="224" t="s">
        <v>74</v>
      </c>
      <c r="J6" s="225"/>
      <c r="K6" s="224" t="s">
        <v>73</v>
      </c>
      <c r="L6" s="225"/>
    </row>
    <row r="7" spans="2:12" ht="15">
      <c r="B7" s="215"/>
      <c r="C7" s="26" t="s">
        <v>23</v>
      </c>
      <c r="D7" s="26" t="s">
        <v>24</v>
      </c>
      <c r="E7" s="26" t="s">
        <v>23</v>
      </c>
      <c r="F7" s="26" t="s">
        <v>24</v>
      </c>
      <c r="G7" s="26" t="s">
        <v>23</v>
      </c>
      <c r="H7" s="26" t="s">
        <v>24</v>
      </c>
      <c r="I7" s="26" t="s">
        <v>23</v>
      </c>
      <c r="J7" s="26" t="s">
        <v>24</v>
      </c>
      <c r="K7" s="26" t="s">
        <v>23</v>
      </c>
      <c r="L7" s="26" t="s">
        <v>24</v>
      </c>
    </row>
    <row r="8" spans="2:12" ht="16.5" customHeight="1">
      <c r="B8" s="27" t="s">
        <v>12</v>
      </c>
      <c r="C8" s="18">
        <v>3492</v>
      </c>
      <c r="D8" s="19">
        <v>20.34</v>
      </c>
      <c r="E8" s="18">
        <v>1367</v>
      </c>
      <c r="F8" s="19">
        <v>7.96</v>
      </c>
      <c r="G8" s="18">
        <v>1095</v>
      </c>
      <c r="H8" s="19">
        <v>6.38</v>
      </c>
      <c r="I8" s="18">
        <v>221</v>
      </c>
      <c r="J8" s="19">
        <v>1.29</v>
      </c>
      <c r="K8" s="18">
        <v>809</v>
      </c>
      <c r="L8" s="19">
        <v>4.71</v>
      </c>
    </row>
    <row r="9" spans="2:12" ht="16.5" customHeight="1">
      <c r="B9" s="27" t="s">
        <v>3</v>
      </c>
      <c r="C9" s="18">
        <v>1851</v>
      </c>
      <c r="D9" s="19">
        <v>12.75</v>
      </c>
      <c r="E9" s="18">
        <v>790</v>
      </c>
      <c r="F9" s="19">
        <v>5.44</v>
      </c>
      <c r="G9" s="18">
        <v>310</v>
      </c>
      <c r="H9" s="19">
        <v>2.14</v>
      </c>
      <c r="I9" s="18">
        <v>184</v>
      </c>
      <c r="J9" s="19">
        <v>1.27</v>
      </c>
      <c r="K9" s="18">
        <v>567</v>
      </c>
      <c r="L9" s="19">
        <v>3.91</v>
      </c>
    </row>
    <row r="10" spans="2:12" ht="16.5" customHeight="1">
      <c r="B10" s="27" t="s">
        <v>4</v>
      </c>
      <c r="C10" s="18">
        <v>1638</v>
      </c>
      <c r="D10" s="19">
        <v>10.7</v>
      </c>
      <c r="E10" s="18">
        <v>673</v>
      </c>
      <c r="F10" s="19">
        <v>4.4</v>
      </c>
      <c r="G10" s="18">
        <v>219</v>
      </c>
      <c r="H10" s="19">
        <v>1.4</v>
      </c>
      <c r="I10" s="18">
        <v>181</v>
      </c>
      <c r="J10" s="19">
        <v>1.2</v>
      </c>
      <c r="K10" s="18">
        <v>565</v>
      </c>
      <c r="L10" s="19">
        <v>3.7</v>
      </c>
    </row>
    <row r="11" spans="2:12" ht="16.5" customHeight="1">
      <c r="B11" s="27" t="s">
        <v>5</v>
      </c>
      <c r="C11" s="18">
        <v>1554</v>
      </c>
      <c r="D11" s="19">
        <v>10.4</v>
      </c>
      <c r="E11" s="18">
        <v>663</v>
      </c>
      <c r="F11" s="19">
        <v>4.4</v>
      </c>
      <c r="G11" s="18">
        <v>182</v>
      </c>
      <c r="H11" s="19">
        <v>1.2</v>
      </c>
      <c r="I11" s="18">
        <v>158</v>
      </c>
      <c r="J11" s="19">
        <v>1.1</v>
      </c>
      <c r="K11" s="18">
        <v>551</v>
      </c>
      <c r="L11" s="19">
        <v>3.7</v>
      </c>
    </row>
    <row r="12" spans="2:12" ht="16.5" customHeight="1">
      <c r="B12" s="27" t="s">
        <v>6</v>
      </c>
      <c r="C12" s="18">
        <v>1460</v>
      </c>
      <c r="D12" s="19">
        <v>10.151084288763583</v>
      </c>
      <c r="E12" s="18">
        <v>648</v>
      </c>
      <c r="F12" s="19">
        <v>4.505412752821098</v>
      </c>
      <c r="G12" s="18">
        <v>173</v>
      </c>
      <c r="H12" s="19">
        <v>1.202833960243904</v>
      </c>
      <c r="I12" s="18">
        <v>141</v>
      </c>
      <c r="J12" s="19">
        <v>0.9803444415860721</v>
      </c>
      <c r="K12" s="18">
        <v>498</v>
      </c>
      <c r="L12" s="19">
        <v>3.4624931341125103</v>
      </c>
    </row>
    <row r="13" spans="2:12" ht="16.5" customHeight="1">
      <c r="B13" s="27" t="s">
        <v>7</v>
      </c>
      <c r="C13" s="18">
        <v>1319</v>
      </c>
      <c r="D13" s="19">
        <v>9.451132129550015</v>
      </c>
      <c r="E13" s="18">
        <v>551</v>
      </c>
      <c r="F13" s="19">
        <v>3.9481226712525075</v>
      </c>
      <c r="G13" s="18">
        <v>157</v>
      </c>
      <c r="H13" s="19">
        <v>1.1249641731155058</v>
      </c>
      <c r="I13" s="18">
        <v>148</v>
      </c>
      <c r="J13" s="19">
        <v>1.0604757810260819</v>
      </c>
      <c r="K13" s="18">
        <v>463</v>
      </c>
      <c r="L13" s="19">
        <v>3.3175695041559186</v>
      </c>
    </row>
    <row r="14" spans="2:12" ht="16.5" customHeight="1">
      <c r="B14" s="28" t="s">
        <v>8</v>
      </c>
      <c r="C14" s="18">
        <v>1184</v>
      </c>
      <c r="D14" s="19">
        <v>8.6</v>
      </c>
      <c r="E14" s="18">
        <v>521</v>
      </c>
      <c r="F14" s="19">
        <v>3.8</v>
      </c>
      <c r="G14" s="18">
        <v>136</v>
      </c>
      <c r="H14" s="19">
        <v>1</v>
      </c>
      <c r="I14" s="18">
        <v>118</v>
      </c>
      <c r="J14" s="19">
        <v>0.9</v>
      </c>
      <c r="K14" s="18">
        <v>409</v>
      </c>
      <c r="L14" s="19">
        <v>3</v>
      </c>
    </row>
    <row r="15" spans="2:12" ht="16.5" customHeight="1">
      <c r="B15" s="28" t="s">
        <v>9</v>
      </c>
      <c r="C15" s="29">
        <v>1110</v>
      </c>
      <c r="D15" s="30">
        <v>8.273148044630279</v>
      </c>
      <c r="E15" s="29">
        <v>470</v>
      </c>
      <c r="F15" s="30">
        <v>3.5030446675461544</v>
      </c>
      <c r="G15" s="29">
        <v>126</v>
      </c>
      <c r="H15" s="30">
        <v>0.9391141023634372</v>
      </c>
      <c r="I15" s="29">
        <v>129</v>
      </c>
      <c r="J15" s="30">
        <v>0.961473961943519</v>
      </c>
      <c r="K15" s="29">
        <v>385</v>
      </c>
      <c r="L15" s="30">
        <v>2.8695153127771693</v>
      </c>
    </row>
    <row r="16" spans="2:12" ht="16.5" customHeight="1">
      <c r="B16" s="28" t="s">
        <v>13</v>
      </c>
      <c r="C16" s="29">
        <v>1072</v>
      </c>
      <c r="D16" s="30">
        <v>7.989923156615909</v>
      </c>
      <c r="E16" s="29">
        <v>444</v>
      </c>
      <c r="F16" s="30">
        <v>3.309259217852112</v>
      </c>
      <c r="G16" s="29">
        <v>126</v>
      </c>
      <c r="H16" s="30">
        <v>0.9391141023634372</v>
      </c>
      <c r="I16" s="29">
        <v>133</v>
      </c>
      <c r="J16" s="30">
        <v>0.9912871080502949</v>
      </c>
      <c r="K16" s="29">
        <v>369</v>
      </c>
      <c r="L16" s="30">
        <v>2.750262728350066</v>
      </c>
    </row>
    <row r="17" spans="2:12" ht="16.5" customHeight="1">
      <c r="B17" s="28" t="s">
        <v>66</v>
      </c>
      <c r="C17" s="29">
        <v>1085</v>
      </c>
      <c r="D17" s="30">
        <v>8.124358849560835</v>
      </c>
      <c r="E17" s="29">
        <v>444</v>
      </c>
      <c r="F17" s="30">
        <v>3.3246224232304247</v>
      </c>
      <c r="G17" s="29">
        <v>143</v>
      </c>
      <c r="H17" s="30">
        <v>1.0707680327070963</v>
      </c>
      <c r="I17" s="29">
        <v>161</v>
      </c>
      <c r="J17" s="30">
        <v>1.2055500228380596</v>
      </c>
      <c r="K17" s="29">
        <v>337</v>
      </c>
      <c r="L17" s="31">
        <v>2.523418370785255</v>
      </c>
    </row>
    <row r="18" spans="2:12" ht="16.5" customHeight="1">
      <c r="B18" s="28" t="s">
        <v>69</v>
      </c>
      <c r="C18" s="29">
        <v>1091</v>
      </c>
      <c r="D18" s="30">
        <v>8.16317368629769</v>
      </c>
      <c r="E18" s="29">
        <v>452</v>
      </c>
      <c r="F18" s="30">
        <v>3.381993131261738</v>
      </c>
      <c r="G18" s="29">
        <v>123</v>
      </c>
      <c r="H18" s="30">
        <v>0.9203211397017561</v>
      </c>
      <c r="I18" s="29">
        <v>134</v>
      </c>
      <c r="J18" s="30">
        <v>1.00262628227671</v>
      </c>
      <c r="K18" s="29">
        <v>382</v>
      </c>
      <c r="L18" s="31">
        <v>2.8582331330574866</v>
      </c>
    </row>
    <row r="19" spans="2:12" ht="16.5" customHeight="1">
      <c r="B19" s="28" t="s">
        <v>84</v>
      </c>
      <c r="C19" s="29">
        <v>1071</v>
      </c>
      <c r="D19" s="30">
        <v>8.026740813466338</v>
      </c>
      <c r="E19" s="29">
        <v>467</v>
      </c>
      <c r="F19" s="30">
        <v>3.499988758066088</v>
      </c>
      <c r="G19" s="29">
        <v>115</v>
      </c>
      <c r="H19" s="30">
        <v>0.8618815999520344</v>
      </c>
      <c r="I19" s="29">
        <v>147</v>
      </c>
      <c r="J19" s="30">
        <v>1.1017095234169485</v>
      </c>
      <c r="K19" s="29">
        <v>342</v>
      </c>
      <c r="L19" s="30">
        <v>2.563160932031267</v>
      </c>
    </row>
    <row r="20" spans="2:12" ht="16.5" customHeight="1">
      <c r="B20" s="28" t="s">
        <v>129</v>
      </c>
      <c r="C20" s="43">
        <v>1112</v>
      </c>
      <c r="D20" s="31">
        <v>8.17358579324944</v>
      </c>
      <c r="E20" s="43">
        <v>520</v>
      </c>
      <c r="F20" s="31">
        <v>3.8221804069152063</v>
      </c>
      <c r="G20" s="43">
        <v>133</v>
      </c>
      <c r="H20" s="31">
        <v>0.9775961425379277</v>
      </c>
      <c r="I20" s="43">
        <v>124</v>
      </c>
      <c r="J20" s="31">
        <v>0.9114430201105492</v>
      </c>
      <c r="K20" s="43">
        <v>335</v>
      </c>
      <c r="L20" s="31">
        <v>2.462366223685758</v>
      </c>
    </row>
    <row r="21" spans="2:12" ht="16.5" customHeight="1">
      <c r="B21" s="28" t="s">
        <v>135</v>
      </c>
      <c r="C21" s="43">
        <v>1066</v>
      </c>
      <c r="D21" s="31">
        <v>8.000180116625515</v>
      </c>
      <c r="E21" s="43">
        <v>467</v>
      </c>
      <c r="F21" s="31">
        <v>3.5047693381464495</v>
      </c>
      <c r="G21" s="43">
        <v>121</v>
      </c>
      <c r="H21" s="31">
        <v>0.9080879869715641</v>
      </c>
      <c r="I21" s="43">
        <v>141</v>
      </c>
      <c r="J21" s="31">
        <v>1.0581851749007483</v>
      </c>
      <c r="K21" s="43">
        <v>337</v>
      </c>
      <c r="L21" s="31">
        <v>2.5291376166067527</v>
      </c>
    </row>
    <row r="22" spans="2:12" ht="16.5" customHeight="1">
      <c r="B22" s="28">
        <v>2002</v>
      </c>
      <c r="C22" s="43">
        <v>1054</v>
      </c>
      <c r="D22" s="31">
        <v>8.13786500718047</v>
      </c>
      <c r="E22" s="43">
        <v>470</v>
      </c>
      <c r="F22" s="31">
        <v>3.628839234700968</v>
      </c>
      <c r="G22" s="43">
        <v>100</v>
      </c>
      <c r="H22" s="31">
        <v>0.7720934541916954</v>
      </c>
      <c r="I22" s="43">
        <v>149</v>
      </c>
      <c r="J22" s="31">
        <v>1.150419246745626</v>
      </c>
      <c r="K22" s="43">
        <v>335</v>
      </c>
      <c r="L22" s="31">
        <v>2.58651307154218</v>
      </c>
    </row>
    <row r="23" spans="2:12" ht="16.5" customHeight="1">
      <c r="B23" s="28">
        <v>2003</v>
      </c>
      <c r="C23" s="43">
        <v>1112</v>
      </c>
      <c r="D23" s="31">
        <v>8.49828047382499</v>
      </c>
      <c r="E23" s="43">
        <v>486</v>
      </c>
      <c r="F23" s="31">
        <v>3.714176538020634</v>
      </c>
      <c r="G23" s="43">
        <v>136</v>
      </c>
      <c r="H23" s="31">
        <v>1.0393580435613297</v>
      </c>
      <c r="I23" s="43">
        <v>149</v>
      </c>
      <c r="J23" s="31">
        <v>1.1387084447841038</v>
      </c>
      <c r="K23" s="43">
        <v>341</v>
      </c>
      <c r="L23" s="31">
        <v>2.6060374474589225</v>
      </c>
    </row>
    <row r="24" spans="2:12" ht="16.5" customHeight="1">
      <c r="B24" s="28">
        <v>2004</v>
      </c>
      <c r="C24" s="43">
        <v>984</v>
      </c>
      <c r="D24" s="31">
        <v>7.586153727546064</v>
      </c>
      <c r="E24" s="43">
        <v>437</v>
      </c>
      <c r="F24" s="31">
        <v>3.369054043635803</v>
      </c>
      <c r="G24" s="43">
        <v>126</v>
      </c>
      <c r="H24" s="31">
        <v>0.9713977334052887</v>
      </c>
      <c r="I24" s="43">
        <v>131</v>
      </c>
      <c r="J24" s="31">
        <v>1.0099452625086731</v>
      </c>
      <c r="K24" s="43">
        <v>290</v>
      </c>
      <c r="L24" s="31">
        <v>2.2357566879962993</v>
      </c>
    </row>
    <row r="25" spans="2:12" ht="16.5" customHeight="1">
      <c r="B25" s="28">
        <v>2005</v>
      </c>
      <c r="C25" s="43">
        <v>1013</v>
      </c>
      <c r="D25" s="31">
        <v>7.943976536645806</v>
      </c>
      <c r="E25" s="43">
        <v>432</v>
      </c>
      <c r="F25" s="31">
        <v>3.3877570225379947</v>
      </c>
      <c r="G25" s="43">
        <v>124</v>
      </c>
      <c r="H25" s="31">
        <v>0.9724117379507207</v>
      </c>
      <c r="I25" s="43">
        <v>144</v>
      </c>
      <c r="J25" s="31">
        <v>1.1292523408459982</v>
      </c>
      <c r="K25" s="43">
        <v>313</v>
      </c>
      <c r="L25" s="31">
        <v>2.4545554353110934</v>
      </c>
    </row>
    <row r="26" spans="2:12" ht="16.5" customHeight="1">
      <c r="B26" s="28">
        <v>2006</v>
      </c>
      <c r="C26" s="43">
        <v>940</v>
      </c>
      <c r="D26" s="31">
        <v>7.4</v>
      </c>
      <c r="E26" s="43">
        <v>417</v>
      </c>
      <c r="F26" s="31">
        <v>3.269639398762712</v>
      </c>
      <c r="G26" s="43">
        <v>111</v>
      </c>
      <c r="H26" s="31">
        <v>0.8703356672965492</v>
      </c>
      <c r="I26" s="43">
        <v>132</v>
      </c>
      <c r="J26" s="31">
        <v>1.0349937665148152</v>
      </c>
      <c r="K26" s="43">
        <v>280</v>
      </c>
      <c r="L26" s="31">
        <v>2.1954413229102143</v>
      </c>
    </row>
    <row r="27" spans="2:12" ht="16.5" customHeight="1">
      <c r="B27" s="28">
        <v>2007</v>
      </c>
      <c r="C27" s="43">
        <v>997</v>
      </c>
      <c r="D27" s="31">
        <v>7.965040104815774</v>
      </c>
      <c r="E27" s="43">
        <v>452</v>
      </c>
      <c r="F27" s="31">
        <v>3.611031221039849</v>
      </c>
      <c r="G27" s="43">
        <v>101</v>
      </c>
      <c r="H27" s="31">
        <v>0.8068897197456301</v>
      </c>
      <c r="I27" s="43">
        <v>144</v>
      </c>
      <c r="J27" s="31">
        <v>1.1504170261719873</v>
      </c>
      <c r="K27" s="43">
        <v>300</v>
      </c>
      <c r="L27" s="31">
        <v>2.396702137858307</v>
      </c>
    </row>
    <row r="28" spans="2:12" ht="16.5" customHeight="1">
      <c r="B28" s="28">
        <v>2008</v>
      </c>
      <c r="C28" s="43">
        <v>894</v>
      </c>
      <c r="D28" s="31">
        <v>7.374351444762478</v>
      </c>
      <c r="E28" s="43">
        <v>399</v>
      </c>
      <c r="F28" s="31">
        <v>3.2912373897765423</v>
      </c>
      <c r="G28" s="43">
        <v>102</v>
      </c>
      <c r="H28" s="31">
        <v>0.8413689567849808</v>
      </c>
      <c r="I28" s="43">
        <v>107</v>
      </c>
      <c r="J28" s="31">
        <v>0.88261253309797</v>
      </c>
      <c r="K28" s="43">
        <v>286</v>
      </c>
      <c r="L28" s="31">
        <v>2.359132565102985</v>
      </c>
    </row>
    <row r="29" spans="2:12" ht="16.5" customHeight="1">
      <c r="B29" s="28">
        <v>2009</v>
      </c>
      <c r="C29" s="43">
        <v>881</v>
      </c>
      <c r="D29" s="31">
        <v>7.510080215499237</v>
      </c>
      <c r="E29" s="43">
        <v>382</v>
      </c>
      <c r="F29" s="31">
        <v>3.25635714224825</v>
      </c>
      <c r="G29" s="43">
        <v>96</v>
      </c>
      <c r="H29" s="31">
        <v>0.8183515331304503</v>
      </c>
      <c r="I29" s="43">
        <v>122</v>
      </c>
      <c r="J29" s="31">
        <v>1.039988406686614</v>
      </c>
      <c r="K29" s="43">
        <v>281</v>
      </c>
      <c r="L29" s="31">
        <v>2.3953831334339224</v>
      </c>
    </row>
    <row r="30" spans="2:12" ht="16.5" customHeight="1">
      <c r="B30" s="28">
        <v>2010</v>
      </c>
      <c r="C30" s="43">
        <v>817</v>
      </c>
      <c r="D30" s="31">
        <v>7.1</v>
      </c>
      <c r="E30" s="43">
        <v>387</v>
      </c>
      <c r="F30" s="31">
        <v>3.3735191819869765</v>
      </c>
      <c r="G30" s="43">
        <v>88</v>
      </c>
      <c r="H30" s="31">
        <v>0.7671051369892867</v>
      </c>
      <c r="I30" s="43">
        <v>74</v>
      </c>
      <c r="J30" s="31">
        <v>0.6450656833773547</v>
      </c>
      <c r="K30" s="43">
        <v>268</v>
      </c>
      <c r="L30" s="31">
        <v>2.336183826285555</v>
      </c>
    </row>
    <row r="31" spans="2:12" ht="16.5" customHeight="1">
      <c r="B31" s="28">
        <v>2011</v>
      </c>
      <c r="C31" s="43">
        <v>749</v>
      </c>
      <c r="D31" s="31">
        <v>6.6</v>
      </c>
      <c r="E31" s="43">
        <v>351</v>
      </c>
      <c r="F31" s="31">
        <v>3.074659028197514</v>
      </c>
      <c r="G31" s="43">
        <v>82</v>
      </c>
      <c r="H31" s="31">
        <v>0.7182964111458581</v>
      </c>
      <c r="I31" s="43">
        <v>69</v>
      </c>
      <c r="J31" s="31">
        <v>0.6044201508422463</v>
      </c>
      <c r="K31" s="43">
        <v>247</v>
      </c>
      <c r="L31" s="31">
        <v>2.1636489457686205</v>
      </c>
    </row>
    <row r="32" spans="2:12" ht="16.5" customHeight="1">
      <c r="B32" s="28">
        <v>2012</v>
      </c>
      <c r="C32" s="43">
        <v>783</v>
      </c>
      <c r="D32" s="31">
        <v>6.9</v>
      </c>
      <c r="E32" s="43">
        <v>401</v>
      </c>
      <c r="F32" s="31">
        <v>3.5578663448912233</v>
      </c>
      <c r="G32" s="43">
        <v>81</v>
      </c>
      <c r="H32" s="31">
        <v>0.7186712566987259</v>
      </c>
      <c r="I32" s="43">
        <v>63</v>
      </c>
      <c r="J32" s="31">
        <v>0.5589665329878979</v>
      </c>
      <c r="K32" s="43">
        <v>238</v>
      </c>
      <c r="L32" s="31">
        <v>2.11165134684317</v>
      </c>
    </row>
    <row r="33" spans="2:12" ht="16.5" customHeight="1">
      <c r="B33" s="28">
        <v>2013</v>
      </c>
      <c r="C33" s="43">
        <v>799</v>
      </c>
      <c r="D33" s="31">
        <v>7</v>
      </c>
      <c r="E33" s="43">
        <v>316</v>
      </c>
      <c r="F33" s="31">
        <v>2.778461646678156</v>
      </c>
      <c r="G33" s="43">
        <v>115</v>
      </c>
      <c r="H33" s="31">
        <v>1.0111490169873034</v>
      </c>
      <c r="I33" s="43">
        <v>113</v>
      </c>
      <c r="J33" s="31">
        <v>0.9935638166918721</v>
      </c>
      <c r="K33" s="43">
        <v>255</v>
      </c>
      <c r="L33" s="31">
        <v>2.2421130376674987</v>
      </c>
    </row>
    <row r="34" spans="2:12" ht="16.5" customHeight="1">
      <c r="B34" s="28">
        <v>2014</v>
      </c>
      <c r="C34" s="43">
        <v>773</v>
      </c>
      <c r="D34" s="31">
        <v>6.8</v>
      </c>
      <c r="E34" s="43">
        <v>322</v>
      </c>
      <c r="F34" s="31">
        <v>2.813209854971169</v>
      </c>
      <c r="G34" s="43">
        <v>95</v>
      </c>
      <c r="H34" s="31">
        <v>0.8299842739821772</v>
      </c>
      <c r="I34" s="43">
        <v>96</v>
      </c>
      <c r="J34" s="31">
        <v>0.8387209505504106</v>
      </c>
      <c r="K34" s="43">
        <v>260</v>
      </c>
      <c r="L34" s="31">
        <v>2.2715359077406956</v>
      </c>
    </row>
    <row r="35" spans="2:12" ht="16.5" customHeight="1">
      <c r="B35" s="32"/>
      <c r="C35" s="33"/>
      <c r="D35" s="34"/>
      <c r="E35" s="33"/>
      <c r="F35" s="34"/>
      <c r="G35" s="33"/>
      <c r="H35" s="34"/>
      <c r="I35" s="33"/>
      <c r="J35" s="34"/>
      <c r="K35" s="33"/>
      <c r="L35" s="34"/>
    </row>
    <row r="36" spans="2:12" s="1" customFormat="1" ht="18" customHeight="1">
      <c r="B36" s="220" t="s">
        <v>14</v>
      </c>
      <c r="C36" s="221"/>
      <c r="D36" s="221"/>
      <c r="E36" s="221"/>
      <c r="F36" s="221"/>
      <c r="G36" s="221"/>
      <c r="H36" s="221"/>
      <c r="I36" s="221"/>
      <c r="J36" s="221"/>
      <c r="K36" s="221"/>
      <c r="L36" s="221"/>
    </row>
    <row r="37" spans="2:12" s="1" customFormat="1" ht="31.5" customHeight="1">
      <c r="B37" s="222" t="s">
        <v>151</v>
      </c>
      <c r="C37" s="223"/>
      <c r="D37" s="223"/>
      <c r="E37" s="223"/>
      <c r="F37" s="223"/>
      <c r="G37" s="223"/>
      <c r="H37" s="223"/>
      <c r="I37" s="223"/>
      <c r="J37" s="223"/>
      <c r="K37" s="223"/>
      <c r="L37" s="223"/>
    </row>
  </sheetData>
  <sheetProtection/>
  <mergeCells count="8">
    <mergeCell ref="B5:B7"/>
    <mergeCell ref="C5:D6"/>
    <mergeCell ref="B36:L36"/>
    <mergeCell ref="B37:L37"/>
    <mergeCell ref="E6:F6"/>
    <mergeCell ref="G6:H6"/>
    <mergeCell ref="I6:J6"/>
    <mergeCell ref="K6:L6"/>
  </mergeCells>
  <printOptions horizontalCentered="1"/>
  <pageMargins left="0.5" right="0.5" top="1" bottom="1" header="0" footer="0"/>
  <pageSetup fitToHeight="1" fitToWidth="1" orientation="portrait" scale="92" r:id="rId1"/>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2.75"/>
  <cols>
    <col min="1" max="1" width="4.125" style="3" customWidth="1"/>
    <col min="2" max="2" width="23.50390625" style="3" customWidth="1"/>
    <col min="3" max="3" width="9.75390625" style="3" customWidth="1"/>
    <col min="4" max="4" width="8.50390625" style="3" customWidth="1"/>
    <col min="5" max="5" width="8.375" style="3" customWidth="1"/>
    <col min="6" max="6" width="9.375" style="3" customWidth="1"/>
    <col min="7" max="8" width="9.625" style="3" customWidth="1"/>
    <col min="9" max="9" width="8.625" style="3" customWidth="1"/>
    <col min="10" max="10" width="9.75390625" style="3" customWidth="1"/>
    <col min="11" max="11" width="8.625" style="3" customWidth="1"/>
    <col min="12" max="16384" width="9.00390625" style="3" customWidth="1"/>
  </cols>
  <sheetData>
    <row r="1" spans="1:2" ht="15.75">
      <c r="A1" s="2"/>
      <c r="B1" s="25"/>
    </row>
    <row r="2" spans="2:11" ht="15">
      <c r="B2" s="4" t="s">
        <v>15</v>
      </c>
      <c r="C2" s="5"/>
      <c r="D2" s="5"/>
      <c r="E2" s="5"/>
      <c r="F2" s="5"/>
      <c r="G2" s="5"/>
      <c r="H2" s="5"/>
      <c r="I2" s="5"/>
      <c r="J2" s="5"/>
      <c r="K2" s="5"/>
    </row>
    <row r="3" spans="2:11" ht="15.75">
      <c r="B3" s="6" t="s">
        <v>130</v>
      </c>
      <c r="C3" s="5"/>
      <c r="D3" s="5"/>
      <c r="E3" s="5"/>
      <c r="F3" s="5"/>
      <c r="G3" s="5"/>
      <c r="H3" s="5"/>
      <c r="I3" s="5"/>
      <c r="J3" s="5"/>
      <c r="K3" s="5"/>
    </row>
    <row r="4" spans="2:11" ht="15">
      <c r="B4" s="4" t="s">
        <v>148</v>
      </c>
      <c r="C4" s="5"/>
      <c r="D4" s="5"/>
      <c r="E4" s="5"/>
      <c r="F4" s="5"/>
      <c r="G4" s="5"/>
      <c r="H4" s="5"/>
      <c r="I4" s="5"/>
      <c r="J4" s="5"/>
      <c r="K4" s="5"/>
    </row>
    <row r="5" spans="2:13" ht="16.5" customHeight="1">
      <c r="B5" s="210" t="s">
        <v>16</v>
      </c>
      <c r="C5" s="35" t="s">
        <v>17</v>
      </c>
      <c r="D5" s="36" t="s">
        <v>18</v>
      </c>
      <c r="E5" s="37"/>
      <c r="F5" s="38" t="s">
        <v>19</v>
      </c>
      <c r="G5" s="37"/>
      <c r="H5" s="38" t="s">
        <v>20</v>
      </c>
      <c r="I5" s="37"/>
      <c r="J5" s="38" t="s">
        <v>21</v>
      </c>
      <c r="K5" s="37"/>
      <c r="M5" s="67"/>
    </row>
    <row r="6" spans="2:11" ht="16.5" customHeight="1">
      <c r="B6" s="215"/>
      <c r="C6" s="26" t="s">
        <v>22</v>
      </c>
      <c r="D6" s="39" t="s">
        <v>23</v>
      </c>
      <c r="E6" s="39" t="s">
        <v>24</v>
      </c>
      <c r="F6" s="39" t="s">
        <v>23</v>
      </c>
      <c r="G6" s="39" t="s">
        <v>24</v>
      </c>
      <c r="H6" s="39" t="s">
        <v>23</v>
      </c>
      <c r="I6" s="39" t="s">
        <v>24</v>
      </c>
      <c r="J6" s="39" t="s">
        <v>23</v>
      </c>
      <c r="K6" s="39" t="s">
        <v>24</v>
      </c>
    </row>
    <row r="7" spans="2:11" ht="24.75" customHeight="1">
      <c r="B7" s="40" t="s">
        <v>25</v>
      </c>
      <c r="C7" s="62">
        <v>114460</v>
      </c>
      <c r="D7" s="85">
        <v>773</v>
      </c>
      <c r="E7" s="129">
        <v>6.753450987244452</v>
      </c>
      <c r="F7" s="85">
        <v>417</v>
      </c>
      <c r="G7" s="129">
        <v>3.643194128953346</v>
      </c>
      <c r="H7" s="85">
        <v>588</v>
      </c>
      <c r="I7" s="119">
        <v>5.110910228774077</v>
      </c>
      <c r="J7" s="85">
        <v>1005</v>
      </c>
      <c r="K7" s="129">
        <v>8.735484319588345</v>
      </c>
    </row>
    <row r="8" spans="2:11" ht="15">
      <c r="B8" s="41"/>
      <c r="C8" s="138"/>
      <c r="D8" s="138"/>
      <c r="E8" s="144"/>
      <c r="F8" s="138"/>
      <c r="G8" s="143"/>
      <c r="H8" s="138"/>
      <c r="I8" s="144"/>
      <c r="J8" s="138"/>
      <c r="K8" s="143"/>
    </row>
    <row r="9" spans="2:11" ht="15">
      <c r="B9" s="42" t="s">
        <v>26</v>
      </c>
      <c r="C9" s="53">
        <v>84492</v>
      </c>
      <c r="D9" s="88">
        <v>452</v>
      </c>
      <c r="E9" s="143">
        <v>5.349618898830658</v>
      </c>
      <c r="F9" s="88">
        <v>245</v>
      </c>
      <c r="G9" s="143">
        <v>2.8996828102068837</v>
      </c>
      <c r="H9" s="88">
        <v>169</v>
      </c>
      <c r="I9" s="143">
        <v>1.9961965958351542</v>
      </c>
      <c r="J9" s="134">
        <v>414</v>
      </c>
      <c r="K9" s="143">
        <v>4.890091069087301</v>
      </c>
    </row>
    <row r="10" spans="2:11" ht="15">
      <c r="B10" s="42" t="s">
        <v>27</v>
      </c>
      <c r="C10" s="53">
        <v>21282</v>
      </c>
      <c r="D10" s="88">
        <v>284</v>
      </c>
      <c r="E10" s="143">
        <v>13.344610468940889</v>
      </c>
      <c r="F10" s="88">
        <v>152</v>
      </c>
      <c r="G10" s="143">
        <v>7.142185884785265</v>
      </c>
      <c r="H10" s="88">
        <v>86</v>
      </c>
      <c r="I10" s="143">
        <v>4.024709846499439</v>
      </c>
      <c r="J10" s="134">
        <v>238</v>
      </c>
      <c r="K10" s="143">
        <v>11.13815050542868</v>
      </c>
    </row>
    <row r="11" spans="2:11" ht="15">
      <c r="B11" s="42" t="s">
        <v>28</v>
      </c>
      <c r="C11" s="53">
        <v>601</v>
      </c>
      <c r="D11" s="88">
        <v>9</v>
      </c>
      <c r="E11" s="143">
        <v>14.975041597337771</v>
      </c>
      <c r="F11" s="147">
        <v>4</v>
      </c>
      <c r="G11" s="145" t="s">
        <v>144</v>
      </c>
      <c r="H11" s="147">
        <v>1</v>
      </c>
      <c r="I11" s="145" t="s">
        <v>144</v>
      </c>
      <c r="J11" s="134">
        <v>5</v>
      </c>
      <c r="K11" s="145" t="s">
        <v>144</v>
      </c>
    </row>
    <row r="12" spans="2:11" ht="15">
      <c r="B12" s="174" t="s">
        <v>143</v>
      </c>
      <c r="C12" s="53">
        <v>3835</v>
      </c>
      <c r="D12" s="88">
        <v>19</v>
      </c>
      <c r="E12" s="143">
        <v>4.9543676662320735</v>
      </c>
      <c r="F12" s="147">
        <v>9</v>
      </c>
      <c r="G12" s="143">
        <v>2.346805736636245</v>
      </c>
      <c r="H12" s="147">
        <v>12</v>
      </c>
      <c r="I12" s="145">
        <v>3.1193137509747855</v>
      </c>
      <c r="J12" s="134">
        <v>21</v>
      </c>
      <c r="K12" s="143">
        <v>5.458799064205874</v>
      </c>
    </row>
    <row r="13" spans="2:11" ht="15">
      <c r="B13" s="44"/>
      <c r="C13" s="138"/>
      <c r="D13" s="138"/>
      <c r="E13" s="145"/>
      <c r="F13" s="139"/>
      <c r="G13" s="154"/>
      <c r="H13" s="138"/>
      <c r="I13" s="143"/>
      <c r="J13" s="169"/>
      <c r="K13" s="143"/>
    </row>
    <row r="14" spans="2:11" ht="15">
      <c r="B14" s="45" t="s">
        <v>30</v>
      </c>
      <c r="C14" s="180">
        <v>4744</v>
      </c>
      <c r="D14" s="146">
        <v>21</v>
      </c>
      <c r="E14" s="148">
        <v>4.4266441821247895</v>
      </c>
      <c r="F14" s="146">
        <v>12</v>
      </c>
      <c r="G14" s="159">
        <v>2.5295109612141653</v>
      </c>
      <c r="H14" s="146">
        <v>21</v>
      </c>
      <c r="I14" s="148">
        <v>4.4071353620146905</v>
      </c>
      <c r="J14" s="134">
        <v>33</v>
      </c>
      <c r="K14" s="148">
        <v>6.925498426023085</v>
      </c>
    </row>
    <row r="15" spans="2:11" ht="15">
      <c r="B15" s="46" t="s">
        <v>31</v>
      </c>
      <c r="C15" s="176">
        <v>7625</v>
      </c>
      <c r="D15" s="141">
        <v>61</v>
      </c>
      <c r="E15" s="149">
        <v>8</v>
      </c>
      <c r="F15" s="141">
        <v>31</v>
      </c>
      <c r="G15" s="149">
        <v>4.065573770491803</v>
      </c>
      <c r="H15" s="141">
        <v>51</v>
      </c>
      <c r="I15" s="149">
        <v>6.6440854611776965</v>
      </c>
      <c r="J15" s="84">
        <v>82</v>
      </c>
      <c r="K15" s="149">
        <v>10.68264721208963</v>
      </c>
    </row>
    <row r="16" spans="2:11" ht="123.75" customHeight="1">
      <c r="B16" s="222" t="s">
        <v>134</v>
      </c>
      <c r="C16" s="223"/>
      <c r="D16" s="223"/>
      <c r="E16" s="223"/>
      <c r="F16" s="223"/>
      <c r="G16" s="223"/>
      <c r="H16" s="223"/>
      <c r="I16" s="223"/>
      <c r="J16" s="223"/>
      <c r="K16" s="223"/>
    </row>
    <row r="17" spans="2:11" ht="33" customHeight="1">
      <c r="B17" s="222" t="s">
        <v>85</v>
      </c>
      <c r="C17" s="223"/>
      <c r="D17" s="223"/>
      <c r="E17" s="223"/>
      <c r="F17" s="223"/>
      <c r="G17" s="223"/>
      <c r="H17" s="223"/>
      <c r="I17" s="223"/>
      <c r="J17" s="223"/>
      <c r="K17" s="223"/>
    </row>
    <row r="18" spans="2:11" ht="32.25" customHeight="1">
      <c r="B18" s="222" t="s">
        <v>149</v>
      </c>
      <c r="C18" s="223"/>
      <c r="D18" s="223"/>
      <c r="E18" s="223"/>
      <c r="F18" s="223"/>
      <c r="G18" s="223"/>
      <c r="H18" s="223"/>
      <c r="I18" s="223"/>
      <c r="J18" s="223"/>
      <c r="K18" s="223"/>
    </row>
    <row r="19" ht="15">
      <c r="B19" s="3" t="s">
        <v>86</v>
      </c>
    </row>
    <row r="20" ht="15">
      <c r="B20" s="3" t="s">
        <v>82</v>
      </c>
    </row>
    <row r="21" ht="15">
      <c r="B21" s="3" t="s">
        <v>87</v>
      </c>
    </row>
    <row r="24" ht="15">
      <c r="B24" s="3" t="s">
        <v>86</v>
      </c>
    </row>
  </sheetData>
  <sheetProtection/>
  <mergeCells count="4">
    <mergeCell ref="B5:B6"/>
    <mergeCell ref="B18:K18"/>
    <mergeCell ref="B16:K16"/>
    <mergeCell ref="B17:K17"/>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3.375" style="3" customWidth="1"/>
    <col min="2" max="2" width="36.50390625" style="3" customWidth="1"/>
    <col min="3" max="3" width="7.375" style="3" customWidth="1"/>
    <col min="4" max="4" width="6.875" style="3" customWidth="1"/>
    <col min="5" max="5" width="7.00390625" style="3" customWidth="1"/>
    <col min="6" max="6" width="7.375" style="3" customWidth="1"/>
    <col min="7" max="7" width="7.875" style="3" customWidth="1"/>
    <col min="8" max="8" width="8.375" style="3" customWidth="1"/>
    <col min="9" max="16384" width="9.00390625" style="3" customWidth="1"/>
  </cols>
  <sheetData>
    <row r="1" ht="15.75">
      <c r="A1" s="2"/>
    </row>
    <row r="2" spans="2:8" ht="15">
      <c r="B2" s="4" t="s">
        <v>32</v>
      </c>
      <c r="C2" s="5"/>
      <c r="D2" s="5"/>
      <c r="E2" s="5"/>
      <c r="F2" s="5"/>
      <c r="G2" s="5"/>
      <c r="H2" s="5"/>
    </row>
    <row r="3" spans="2:8" ht="15.75">
      <c r="B3" s="6" t="s">
        <v>131</v>
      </c>
      <c r="C3" s="5"/>
      <c r="D3" s="5"/>
      <c r="E3" s="5"/>
      <c r="F3" s="5"/>
      <c r="G3" s="5"/>
      <c r="H3" s="5"/>
    </row>
    <row r="4" spans="2:8" ht="15">
      <c r="B4" s="4" t="s">
        <v>148</v>
      </c>
      <c r="C4" s="5"/>
      <c r="D4" s="5"/>
      <c r="E4" s="5"/>
      <c r="F4" s="5"/>
      <c r="G4" s="5"/>
      <c r="H4" s="5"/>
    </row>
    <row r="5" spans="2:8" ht="18" customHeight="1">
      <c r="B5" s="228" t="s">
        <v>127</v>
      </c>
      <c r="C5" s="47" t="s">
        <v>56</v>
      </c>
      <c r="D5" s="48"/>
      <c r="E5" s="48"/>
      <c r="F5" s="48"/>
      <c r="G5" s="48"/>
      <c r="H5" s="49"/>
    </row>
    <row r="6" spans="2:8" ht="44.25" customHeight="1">
      <c r="B6" s="229"/>
      <c r="C6" s="186" t="s">
        <v>88</v>
      </c>
      <c r="D6" s="50" t="s">
        <v>89</v>
      </c>
      <c r="E6" s="50" t="s">
        <v>90</v>
      </c>
      <c r="F6" s="50" t="s">
        <v>91</v>
      </c>
      <c r="G6" s="50" t="s">
        <v>92</v>
      </c>
      <c r="H6" s="51" t="s">
        <v>93</v>
      </c>
    </row>
    <row r="7" spans="2:8" ht="30" customHeight="1">
      <c r="B7" s="55" t="s">
        <v>122</v>
      </c>
      <c r="C7" s="56">
        <v>174</v>
      </c>
      <c r="D7" s="56">
        <v>158</v>
      </c>
      <c r="E7" s="56">
        <v>8</v>
      </c>
      <c r="F7" s="56">
        <v>3</v>
      </c>
      <c r="G7" s="57">
        <v>5</v>
      </c>
      <c r="H7" s="57">
        <v>0</v>
      </c>
    </row>
    <row r="8" spans="2:8" ht="17.25" customHeight="1">
      <c r="B8" s="52" t="s">
        <v>121</v>
      </c>
      <c r="C8" s="53">
        <v>139</v>
      </c>
      <c r="D8" s="53">
        <v>61</v>
      </c>
      <c r="E8" s="53">
        <v>23</v>
      </c>
      <c r="F8" s="53">
        <v>14</v>
      </c>
      <c r="G8" s="53">
        <v>30</v>
      </c>
      <c r="H8" s="54">
        <v>11</v>
      </c>
    </row>
    <row r="9" spans="2:8" ht="17.25" customHeight="1">
      <c r="B9" s="58" t="s">
        <v>126</v>
      </c>
      <c r="C9" s="53">
        <v>89</v>
      </c>
      <c r="D9" s="57">
        <v>1</v>
      </c>
      <c r="E9" s="59">
        <v>2</v>
      </c>
      <c r="F9" s="53">
        <v>11</v>
      </c>
      <c r="G9" s="53">
        <v>65</v>
      </c>
      <c r="H9" s="54">
        <v>10</v>
      </c>
    </row>
    <row r="10" spans="2:8" ht="17.25" customHeight="1">
      <c r="B10" s="52" t="s">
        <v>124</v>
      </c>
      <c r="C10" s="53">
        <v>22</v>
      </c>
      <c r="D10" s="53">
        <v>9</v>
      </c>
      <c r="E10" s="53">
        <v>7</v>
      </c>
      <c r="F10" s="53">
        <v>4</v>
      </c>
      <c r="G10" s="53">
        <v>2</v>
      </c>
      <c r="H10" s="54">
        <v>0</v>
      </c>
    </row>
    <row r="11" spans="2:8" ht="17.25" customHeight="1">
      <c r="B11" s="52" t="s">
        <v>120</v>
      </c>
      <c r="C11" s="53">
        <v>35</v>
      </c>
      <c r="D11" s="57">
        <v>1</v>
      </c>
      <c r="E11" s="57">
        <v>0</v>
      </c>
      <c r="F11" s="53">
        <v>5</v>
      </c>
      <c r="G11" s="53">
        <v>21</v>
      </c>
      <c r="H11" s="54">
        <v>8</v>
      </c>
    </row>
    <row r="12" spans="2:8" ht="17.25" customHeight="1">
      <c r="B12" s="52" t="s">
        <v>123</v>
      </c>
      <c r="C12" s="53">
        <v>19</v>
      </c>
      <c r="D12" s="53">
        <v>5</v>
      </c>
      <c r="E12" s="53">
        <v>8</v>
      </c>
      <c r="F12" s="53">
        <v>6</v>
      </c>
      <c r="G12" s="57">
        <v>0</v>
      </c>
      <c r="H12" s="57">
        <v>0</v>
      </c>
    </row>
    <row r="13" spans="2:8" ht="17.25" customHeight="1">
      <c r="B13" s="58" t="s">
        <v>128</v>
      </c>
      <c r="C13" s="53">
        <v>13</v>
      </c>
      <c r="D13" s="57">
        <v>0</v>
      </c>
      <c r="E13" s="57">
        <v>1</v>
      </c>
      <c r="F13" s="57">
        <v>1</v>
      </c>
      <c r="G13" s="53">
        <v>8</v>
      </c>
      <c r="H13" s="54">
        <v>3</v>
      </c>
    </row>
    <row r="14" spans="2:8" ht="17.25" customHeight="1">
      <c r="B14" s="58" t="s">
        <v>33</v>
      </c>
      <c r="C14" s="53">
        <v>282</v>
      </c>
      <c r="D14" s="53">
        <v>87</v>
      </c>
      <c r="E14" s="59">
        <v>46</v>
      </c>
      <c r="F14" s="53">
        <v>52</v>
      </c>
      <c r="G14" s="53">
        <v>71</v>
      </c>
      <c r="H14" s="54">
        <v>26</v>
      </c>
    </row>
    <row r="15" spans="2:8" ht="19.5" customHeight="1">
      <c r="B15" s="60" t="s">
        <v>34</v>
      </c>
      <c r="C15" s="61">
        <v>773</v>
      </c>
      <c r="D15" s="61">
        <v>322</v>
      </c>
      <c r="E15" s="61">
        <v>95</v>
      </c>
      <c r="F15" s="61">
        <v>96</v>
      </c>
      <c r="G15" s="61">
        <v>202</v>
      </c>
      <c r="H15" s="62">
        <v>58</v>
      </c>
    </row>
    <row r="16" spans="2:8" ht="34.5" customHeight="1">
      <c r="B16" s="222" t="s">
        <v>152</v>
      </c>
      <c r="C16" s="222"/>
      <c r="D16" s="222"/>
      <c r="E16" s="222"/>
      <c r="F16" s="222"/>
      <c r="G16" s="222"/>
      <c r="H16" s="222"/>
    </row>
    <row r="17" ht="15">
      <c r="B17" s="3" t="s">
        <v>83</v>
      </c>
    </row>
  </sheetData>
  <sheetProtection/>
  <mergeCells count="2">
    <mergeCell ref="B5:B6"/>
    <mergeCell ref="B16:H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
    </sheetView>
  </sheetViews>
  <sheetFormatPr defaultColWidth="9.00390625" defaultRowHeight="12.75"/>
  <cols>
    <col min="1" max="1" width="2.125" style="3" customWidth="1"/>
    <col min="2" max="2" width="43.375" style="3" customWidth="1"/>
    <col min="3" max="3" width="9.00390625" style="3" bestFit="1" customWidth="1"/>
    <col min="4" max="4" width="7.875" style="3" customWidth="1"/>
    <col min="5" max="5" width="8.00390625" style="3" bestFit="1" customWidth="1"/>
    <col min="6" max="6" width="7.75390625" style="3" bestFit="1" customWidth="1"/>
    <col min="7" max="7" width="8.00390625" style="3" bestFit="1" customWidth="1"/>
    <col min="8" max="8" width="9.125" style="3" customWidth="1"/>
    <col min="9" max="9" width="8.00390625" style="3" bestFit="1" customWidth="1"/>
    <col min="10" max="10" width="8.75390625" style="3" customWidth="1"/>
    <col min="11" max="16384" width="9.00390625" style="3" customWidth="1"/>
  </cols>
  <sheetData>
    <row r="1" ht="15.75">
      <c r="A1" s="2"/>
    </row>
    <row r="2" spans="2:10" ht="15">
      <c r="B2" s="4" t="s">
        <v>35</v>
      </c>
      <c r="C2" s="5"/>
      <c r="D2" s="5"/>
      <c r="E2" s="5"/>
      <c r="F2" s="5"/>
      <c r="G2" s="5"/>
      <c r="H2" s="5"/>
      <c r="I2" s="5"/>
      <c r="J2" s="5"/>
    </row>
    <row r="3" spans="2:10" ht="17.25" customHeight="1">
      <c r="B3" s="230" t="s">
        <v>132</v>
      </c>
      <c r="C3" s="230"/>
      <c r="D3" s="230"/>
      <c r="E3" s="230"/>
      <c r="F3" s="230"/>
      <c r="G3" s="230"/>
      <c r="H3" s="230"/>
      <c r="I3" s="230"/>
      <c r="J3" s="230"/>
    </row>
    <row r="4" spans="2:10" ht="16.5" customHeight="1">
      <c r="B4" s="231" t="s">
        <v>148</v>
      </c>
      <c r="C4" s="231"/>
      <c r="D4" s="231"/>
      <c r="E4" s="231"/>
      <c r="F4" s="231"/>
      <c r="G4" s="231"/>
      <c r="H4" s="231"/>
      <c r="I4" s="231"/>
      <c r="J4" s="231"/>
    </row>
    <row r="5" spans="2:10" ht="15.75" customHeight="1">
      <c r="B5" s="63"/>
      <c r="C5" s="64" t="s">
        <v>77</v>
      </c>
      <c r="D5" s="48"/>
      <c r="E5" s="48"/>
      <c r="F5" s="48"/>
      <c r="G5" s="48"/>
      <c r="H5" s="48"/>
      <c r="I5" s="48"/>
      <c r="J5" s="49"/>
    </row>
    <row r="6" spans="2:10" ht="15.75" customHeight="1">
      <c r="B6" s="27" t="s">
        <v>127</v>
      </c>
      <c r="C6" s="36" t="s">
        <v>25</v>
      </c>
      <c r="D6" s="37"/>
      <c r="E6" s="38" t="s">
        <v>26</v>
      </c>
      <c r="F6" s="37"/>
      <c r="G6" s="38" t="s">
        <v>27</v>
      </c>
      <c r="H6" s="37"/>
      <c r="I6" s="38" t="s">
        <v>38</v>
      </c>
      <c r="J6" s="37"/>
    </row>
    <row r="7" spans="2:10" ht="16.5" customHeight="1">
      <c r="B7" s="65"/>
      <c r="C7" s="39" t="s">
        <v>23</v>
      </c>
      <c r="D7" s="39" t="s">
        <v>24</v>
      </c>
      <c r="E7" s="39" t="s">
        <v>23</v>
      </c>
      <c r="F7" s="39" t="s">
        <v>24</v>
      </c>
      <c r="G7" s="39" t="s">
        <v>23</v>
      </c>
      <c r="H7" s="39" t="s">
        <v>24</v>
      </c>
      <c r="I7" s="39" t="s">
        <v>23</v>
      </c>
      <c r="J7" s="39" t="s">
        <v>24</v>
      </c>
    </row>
    <row r="8" spans="2:10" ht="29.25" customHeight="1">
      <c r="B8" s="55" t="s">
        <v>122</v>
      </c>
      <c r="C8" s="135">
        <v>174</v>
      </c>
      <c r="D8" s="130">
        <v>152.01817228726193</v>
      </c>
      <c r="E8" s="135">
        <v>85</v>
      </c>
      <c r="F8" s="130">
        <v>100.60124035411637</v>
      </c>
      <c r="G8" s="135">
        <v>82</v>
      </c>
      <c r="H8" s="130">
        <v>385.3021332581524</v>
      </c>
      <c r="I8" s="136">
        <v>7</v>
      </c>
      <c r="J8" s="130">
        <v>81.64217401446233</v>
      </c>
    </row>
    <row r="9" spans="2:10" ht="17.25" customHeight="1">
      <c r="B9" s="58" t="s">
        <v>121</v>
      </c>
      <c r="C9" s="81">
        <v>139</v>
      </c>
      <c r="D9" s="130">
        <v>121.43980429844487</v>
      </c>
      <c r="E9" s="81">
        <v>99</v>
      </c>
      <c r="F9" s="130">
        <v>117.17085641244141</v>
      </c>
      <c r="G9" s="81">
        <v>30</v>
      </c>
      <c r="H9" s="130">
        <v>140.964195094446</v>
      </c>
      <c r="I9" s="81">
        <v>10</v>
      </c>
      <c r="J9" s="130">
        <v>116.63167716351761</v>
      </c>
    </row>
    <row r="10" spans="2:10" ht="17.25" customHeight="1">
      <c r="B10" s="58" t="s">
        <v>126</v>
      </c>
      <c r="C10" s="81">
        <v>89</v>
      </c>
      <c r="D10" s="130">
        <v>77.75642145727765</v>
      </c>
      <c r="E10" s="81">
        <v>43</v>
      </c>
      <c r="F10" s="130">
        <v>50.89239217914122</v>
      </c>
      <c r="G10" s="81">
        <v>43</v>
      </c>
      <c r="H10" s="130">
        <v>202.04867963537262</v>
      </c>
      <c r="I10" s="131">
        <v>3</v>
      </c>
      <c r="J10" s="190" t="s">
        <v>144</v>
      </c>
    </row>
    <row r="11" spans="2:10" ht="17.25" customHeight="1">
      <c r="B11" s="58" t="s">
        <v>124</v>
      </c>
      <c r="C11" s="81">
        <v>22</v>
      </c>
      <c r="D11" s="130">
        <v>19.220688450113578</v>
      </c>
      <c r="E11" s="81">
        <v>12</v>
      </c>
      <c r="F11" s="130">
        <v>14.2025280499929</v>
      </c>
      <c r="G11" s="81">
        <v>9</v>
      </c>
      <c r="H11" s="130">
        <v>42.289258528333804</v>
      </c>
      <c r="I11" s="131">
        <v>1</v>
      </c>
      <c r="J11" s="190" t="s">
        <v>144</v>
      </c>
    </row>
    <row r="12" spans="2:10" ht="17.25" customHeight="1">
      <c r="B12" s="58" t="s">
        <v>120</v>
      </c>
      <c r="C12" s="81">
        <v>35</v>
      </c>
      <c r="D12" s="130">
        <v>30.578367988817057</v>
      </c>
      <c r="E12" s="81">
        <v>28</v>
      </c>
      <c r="F12" s="130">
        <v>33.1392321166501</v>
      </c>
      <c r="G12" s="81">
        <v>7</v>
      </c>
      <c r="H12" s="130">
        <v>32.89164552203741</v>
      </c>
      <c r="I12" s="192" t="s">
        <v>145</v>
      </c>
      <c r="J12" s="190" t="s">
        <v>145</v>
      </c>
    </row>
    <row r="13" spans="2:10" ht="17.25" customHeight="1">
      <c r="B13" s="58" t="s">
        <v>123</v>
      </c>
      <c r="C13" s="81">
        <v>19</v>
      </c>
      <c r="D13" s="130">
        <v>16.599685479643544</v>
      </c>
      <c r="E13" s="81">
        <v>11</v>
      </c>
      <c r="F13" s="130">
        <v>13.018984045826823</v>
      </c>
      <c r="G13" s="81">
        <v>7</v>
      </c>
      <c r="H13" s="130">
        <v>32.89164552203741</v>
      </c>
      <c r="I13" s="131">
        <v>1</v>
      </c>
      <c r="J13" s="190" t="s">
        <v>144</v>
      </c>
    </row>
    <row r="14" spans="2:10" ht="17.25" customHeight="1">
      <c r="B14" s="58" t="s">
        <v>128</v>
      </c>
      <c r="C14" s="81">
        <v>13</v>
      </c>
      <c r="D14" s="130">
        <v>11.357679538703477</v>
      </c>
      <c r="E14" s="81">
        <v>6</v>
      </c>
      <c r="F14" s="130">
        <v>7.10126402499645</v>
      </c>
      <c r="G14" s="81">
        <v>5</v>
      </c>
      <c r="H14" s="191" t="s">
        <v>144</v>
      </c>
      <c r="I14" s="131">
        <v>2</v>
      </c>
      <c r="J14" s="190" t="s">
        <v>144</v>
      </c>
    </row>
    <row r="15" spans="2:10" ht="17.25" customHeight="1">
      <c r="B15" s="58" t="s">
        <v>33</v>
      </c>
      <c r="C15" s="81">
        <v>282</v>
      </c>
      <c r="D15" s="86">
        <v>246.37427922418314</v>
      </c>
      <c r="E15" s="81">
        <v>168</v>
      </c>
      <c r="F15" s="86">
        <v>198.83539269990058</v>
      </c>
      <c r="G15" s="81">
        <v>101</v>
      </c>
      <c r="H15" s="86">
        <v>474.5794568179682</v>
      </c>
      <c r="I15" s="81">
        <v>12</v>
      </c>
      <c r="J15" s="130">
        <v>139.95801259622112</v>
      </c>
    </row>
    <row r="16" spans="2:10" ht="20.25" customHeight="1">
      <c r="B16" s="60" t="s">
        <v>34</v>
      </c>
      <c r="C16" s="79">
        <v>773</v>
      </c>
      <c r="D16" s="119">
        <v>675.3450987244453</v>
      </c>
      <c r="E16" s="79">
        <v>452</v>
      </c>
      <c r="F16" s="119">
        <v>534.9618898830659</v>
      </c>
      <c r="G16" s="79">
        <v>284</v>
      </c>
      <c r="H16" s="118">
        <v>1334.461046894089</v>
      </c>
      <c r="I16" s="79">
        <v>36</v>
      </c>
      <c r="J16" s="118">
        <v>419.8740377886634</v>
      </c>
    </row>
    <row r="17" spans="2:10" ht="53.25" customHeight="1">
      <c r="B17" s="222" t="s">
        <v>94</v>
      </c>
      <c r="C17" s="221"/>
      <c r="D17" s="221"/>
      <c r="E17" s="221"/>
      <c r="F17" s="221"/>
      <c r="G17" s="221"/>
      <c r="H17" s="221"/>
      <c r="I17" s="221"/>
      <c r="J17" s="221"/>
    </row>
    <row r="18" spans="2:10" ht="42" customHeight="1">
      <c r="B18" s="222" t="s">
        <v>95</v>
      </c>
      <c r="C18" s="221"/>
      <c r="D18" s="221"/>
      <c r="E18" s="221"/>
      <c r="F18" s="221"/>
      <c r="G18" s="221"/>
      <c r="H18" s="221"/>
      <c r="I18" s="221"/>
      <c r="J18" s="221"/>
    </row>
    <row r="19" spans="2:10" ht="15">
      <c r="B19" s="158" t="s">
        <v>152</v>
      </c>
      <c r="C19" s="185"/>
      <c r="D19" s="185"/>
      <c r="E19" s="185"/>
      <c r="F19" s="185"/>
      <c r="G19" s="185"/>
      <c r="H19" s="185"/>
      <c r="I19" s="185"/>
      <c r="J19" s="185"/>
    </row>
    <row r="22" spans="2:3" ht="15">
      <c r="B22" s="128"/>
      <c r="C22" s="71"/>
    </row>
    <row r="23" spans="2:3" ht="15">
      <c r="B23" s="128"/>
      <c r="C23" s="71"/>
    </row>
    <row r="24" spans="2:3" ht="15">
      <c r="B24" s="128"/>
      <c r="C24" s="71"/>
    </row>
    <row r="25" spans="2:3" ht="15">
      <c r="B25" s="128"/>
      <c r="C25" s="71"/>
    </row>
  </sheetData>
  <sheetProtection/>
  <mergeCells count="4">
    <mergeCell ref="B17:J17"/>
    <mergeCell ref="B18:J18"/>
    <mergeCell ref="B3:J3"/>
    <mergeCell ref="B4:J4"/>
  </mergeCells>
  <printOptions horizontalCentered="1"/>
  <pageMargins left="0.5" right="0" top="1" bottom="1" header="0.13" footer="0"/>
  <pageSetup fitToHeight="1" fitToWidth="1" orientation="portrait" scale="90" r:id="rId1"/>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00390625" defaultRowHeight="12.75"/>
  <cols>
    <col min="1" max="1" width="4.25390625" style="3" customWidth="1"/>
    <col min="2" max="2" width="40.25390625" style="3" customWidth="1"/>
    <col min="3" max="3" width="8.00390625" style="3" bestFit="1" customWidth="1"/>
    <col min="4" max="4" width="7.875" style="3" customWidth="1"/>
    <col min="5" max="5" width="8.00390625" style="3" bestFit="1" customWidth="1"/>
    <col min="6" max="6" width="7.875" style="3" customWidth="1"/>
    <col min="7" max="7" width="8.00390625" style="3" bestFit="1" customWidth="1"/>
    <col min="8" max="8" width="8.25390625" style="3" customWidth="1"/>
    <col min="9" max="16384" width="9.00390625" style="3" customWidth="1"/>
  </cols>
  <sheetData>
    <row r="1" ht="15.75">
      <c r="A1" s="2"/>
    </row>
    <row r="2" spans="2:8" ht="15">
      <c r="B2" s="4" t="s">
        <v>36</v>
      </c>
      <c r="C2" s="5"/>
      <c r="D2" s="5"/>
      <c r="E2" s="5"/>
      <c r="F2" s="5"/>
      <c r="G2" s="5"/>
      <c r="H2" s="5"/>
    </row>
    <row r="3" spans="2:8" ht="17.25" customHeight="1">
      <c r="B3" s="230" t="s">
        <v>133</v>
      </c>
      <c r="C3" s="230"/>
      <c r="D3" s="230"/>
      <c r="E3" s="230"/>
      <c r="F3" s="230"/>
      <c r="G3" s="230"/>
      <c r="H3" s="230"/>
    </row>
    <row r="4" spans="2:8" ht="15">
      <c r="B4" s="4" t="s">
        <v>148</v>
      </c>
      <c r="C4" s="5"/>
      <c r="D4" s="5"/>
      <c r="E4" s="5"/>
      <c r="F4" s="5"/>
      <c r="G4" s="5"/>
      <c r="H4" s="5"/>
    </row>
    <row r="5" spans="2:8" ht="18" customHeight="1">
      <c r="B5" s="63"/>
      <c r="C5" s="64" t="s">
        <v>80</v>
      </c>
      <c r="D5" s="48"/>
      <c r="E5" s="48"/>
      <c r="F5" s="48"/>
      <c r="G5" s="48"/>
      <c r="H5" s="49"/>
    </row>
    <row r="6" spans="2:8" ht="16.5" customHeight="1">
      <c r="B6" s="27" t="s">
        <v>127</v>
      </c>
      <c r="C6" s="36" t="s">
        <v>34</v>
      </c>
      <c r="D6" s="37"/>
      <c r="E6" s="38" t="s">
        <v>78</v>
      </c>
      <c r="F6" s="37"/>
      <c r="G6" s="38" t="s">
        <v>79</v>
      </c>
      <c r="H6" s="37"/>
    </row>
    <row r="7" spans="2:8" ht="19.5" customHeight="1">
      <c r="B7" s="65"/>
      <c r="C7" s="39" t="s">
        <v>23</v>
      </c>
      <c r="D7" s="39" t="s">
        <v>24</v>
      </c>
      <c r="E7" s="39" t="s">
        <v>23</v>
      </c>
      <c r="F7" s="39" t="s">
        <v>24</v>
      </c>
      <c r="G7" s="39" t="s">
        <v>23</v>
      </c>
      <c r="H7" s="39" t="s">
        <v>24</v>
      </c>
    </row>
    <row r="8" spans="2:8" ht="27" customHeight="1">
      <c r="B8" s="55" t="s">
        <v>122</v>
      </c>
      <c r="C8" s="81">
        <v>174</v>
      </c>
      <c r="D8" s="130">
        <v>152.01817228726193</v>
      </c>
      <c r="E8" s="81">
        <v>103</v>
      </c>
      <c r="F8" s="130">
        <v>175.06883774688106</v>
      </c>
      <c r="G8" s="81">
        <v>71</v>
      </c>
      <c r="H8" s="130">
        <v>127.64044943820224</v>
      </c>
    </row>
    <row r="9" spans="2:8" ht="16.5" customHeight="1">
      <c r="B9" s="58" t="s">
        <v>121</v>
      </c>
      <c r="C9" s="81">
        <v>139</v>
      </c>
      <c r="D9" s="130">
        <v>121.43980429844487</v>
      </c>
      <c r="E9" s="81">
        <v>75</v>
      </c>
      <c r="F9" s="130">
        <v>127.47730903899105</v>
      </c>
      <c r="G9" s="81">
        <v>63</v>
      </c>
      <c r="H9" s="130">
        <v>113.25842696629213</v>
      </c>
    </row>
    <row r="10" spans="2:8" ht="16.5" customHeight="1">
      <c r="B10" s="58" t="s">
        <v>126</v>
      </c>
      <c r="C10" s="81">
        <v>89</v>
      </c>
      <c r="D10" s="130">
        <v>77.75642145727765</v>
      </c>
      <c r="E10" s="81">
        <v>52</v>
      </c>
      <c r="F10" s="130">
        <v>88.38426760036714</v>
      </c>
      <c r="G10" s="81">
        <v>37</v>
      </c>
      <c r="H10" s="130">
        <v>66.51685393258427</v>
      </c>
    </row>
    <row r="11" spans="2:8" ht="16.5" customHeight="1">
      <c r="B11" s="58" t="s">
        <v>124</v>
      </c>
      <c r="C11" s="81">
        <v>22</v>
      </c>
      <c r="D11" s="130">
        <v>19.220688450113578</v>
      </c>
      <c r="E11" s="81">
        <v>15</v>
      </c>
      <c r="F11" s="130">
        <v>25.495461807798215</v>
      </c>
      <c r="G11" s="81">
        <v>7</v>
      </c>
      <c r="H11" s="130">
        <v>12.584269662921349</v>
      </c>
    </row>
    <row r="12" spans="2:8" ht="16.5" customHeight="1">
      <c r="B12" s="58" t="s">
        <v>120</v>
      </c>
      <c r="C12" s="81">
        <v>35</v>
      </c>
      <c r="D12" s="130">
        <v>30.578367988817057</v>
      </c>
      <c r="E12" s="81">
        <v>20</v>
      </c>
      <c r="F12" s="130">
        <v>33.99394907706428</v>
      </c>
      <c r="G12" s="81">
        <v>15</v>
      </c>
      <c r="H12" s="130">
        <v>26.96629213483146</v>
      </c>
    </row>
    <row r="13" spans="2:8" ht="16.5" customHeight="1">
      <c r="B13" s="58" t="s">
        <v>123</v>
      </c>
      <c r="C13" s="81">
        <v>19</v>
      </c>
      <c r="D13" s="130">
        <v>16.599685479643544</v>
      </c>
      <c r="E13" s="81">
        <v>15</v>
      </c>
      <c r="F13" s="130">
        <v>25.495461807798215</v>
      </c>
      <c r="G13" s="81">
        <v>4</v>
      </c>
      <c r="H13" s="191" t="s">
        <v>144</v>
      </c>
    </row>
    <row r="14" spans="2:8" ht="16.5" customHeight="1">
      <c r="B14" s="58" t="s">
        <v>128</v>
      </c>
      <c r="C14" s="81">
        <v>13</v>
      </c>
      <c r="D14" s="130">
        <v>11.357679538703477</v>
      </c>
      <c r="E14" s="81">
        <v>9</v>
      </c>
      <c r="F14" s="130">
        <v>15.297277084678928</v>
      </c>
      <c r="G14" s="81">
        <v>4</v>
      </c>
      <c r="H14" s="191" t="s">
        <v>144</v>
      </c>
    </row>
    <row r="15" spans="2:11" ht="16.5" customHeight="1">
      <c r="B15" s="58" t="s">
        <v>33</v>
      </c>
      <c r="C15" s="3">
        <v>282</v>
      </c>
      <c r="D15" s="86">
        <v>246.37427922418314</v>
      </c>
      <c r="E15" s="70">
        <v>156</v>
      </c>
      <c r="F15" s="86">
        <v>265.15280280110136</v>
      </c>
      <c r="G15" s="81">
        <v>126</v>
      </c>
      <c r="H15" s="86">
        <v>226.51685393258427</v>
      </c>
      <c r="I15" s="67"/>
      <c r="J15" s="67"/>
      <c r="K15" s="67"/>
    </row>
    <row r="16" spans="2:11" ht="27" customHeight="1">
      <c r="B16" s="60" t="s">
        <v>34</v>
      </c>
      <c r="C16" s="79">
        <v>773</v>
      </c>
      <c r="D16" s="119">
        <v>675.3450987244453</v>
      </c>
      <c r="E16" s="79">
        <v>445</v>
      </c>
      <c r="F16" s="86">
        <v>756.3653669646802</v>
      </c>
      <c r="G16" s="79">
        <v>327</v>
      </c>
      <c r="H16" s="119">
        <v>587.8651685393259</v>
      </c>
      <c r="I16" s="179"/>
      <c r="J16" s="151"/>
      <c r="K16" s="168"/>
    </row>
    <row r="17" spans="2:8" ht="60" customHeight="1">
      <c r="B17" s="222" t="s">
        <v>97</v>
      </c>
      <c r="C17" s="223"/>
      <c r="D17" s="223"/>
      <c r="E17" s="223"/>
      <c r="F17" s="223"/>
      <c r="G17" s="223"/>
      <c r="H17" s="223"/>
    </row>
    <row r="18" spans="2:8" ht="43.5" customHeight="1">
      <c r="B18" s="222" t="s">
        <v>95</v>
      </c>
      <c r="C18" s="223"/>
      <c r="D18" s="223"/>
      <c r="E18" s="223"/>
      <c r="F18" s="223"/>
      <c r="G18" s="223"/>
      <c r="H18" s="223"/>
    </row>
    <row r="19" spans="2:8" ht="30" customHeight="1">
      <c r="B19" s="222" t="s">
        <v>152</v>
      </c>
      <c r="C19" s="223"/>
      <c r="D19" s="223"/>
      <c r="E19" s="223"/>
      <c r="F19" s="223"/>
      <c r="G19" s="223"/>
      <c r="H19" s="223"/>
    </row>
    <row r="20" ht="15">
      <c r="B20" s="3" t="s">
        <v>83</v>
      </c>
    </row>
  </sheetData>
  <sheetProtection/>
  <mergeCells count="4">
    <mergeCell ref="B17:H17"/>
    <mergeCell ref="B18:H18"/>
    <mergeCell ref="B19:H19"/>
    <mergeCell ref="B3:H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00390625" defaultRowHeight="12.75"/>
  <cols>
    <col min="1" max="1" width="3.625" style="3" customWidth="1"/>
    <col min="2" max="2" width="10.625" style="3" customWidth="1"/>
    <col min="3" max="3" width="11.125" style="3" customWidth="1"/>
    <col min="4" max="4" width="8.00390625" style="3" customWidth="1"/>
    <col min="5" max="5" width="6.50390625" style="3" customWidth="1"/>
    <col min="6" max="6" width="11.375" style="3" customWidth="1"/>
    <col min="7" max="7" width="7.875" style="3" customWidth="1"/>
    <col min="8" max="8" width="6.50390625" style="3" customWidth="1"/>
    <col min="9" max="10" width="9.125" style="3" customWidth="1"/>
    <col min="11" max="11" width="6.50390625" style="3" customWidth="1"/>
    <col min="12" max="12" width="7.50390625" style="3" customWidth="1"/>
    <col min="13" max="13" width="7.875" style="3" customWidth="1"/>
    <col min="14" max="14" width="6.50390625" style="3" customWidth="1"/>
    <col min="15" max="16384" width="9.00390625" style="3" customWidth="1"/>
  </cols>
  <sheetData>
    <row r="1" ht="15.75">
      <c r="A1" s="2"/>
    </row>
    <row r="2" spans="2:14" ht="15">
      <c r="B2" s="4" t="s">
        <v>37</v>
      </c>
      <c r="C2" s="5"/>
      <c r="D2" s="5"/>
      <c r="E2" s="5"/>
      <c r="F2" s="5"/>
      <c r="G2" s="5"/>
      <c r="H2" s="5"/>
      <c r="I2" s="5"/>
      <c r="J2" s="5"/>
      <c r="K2" s="5"/>
      <c r="L2" s="5"/>
      <c r="M2" s="5"/>
      <c r="N2" s="5"/>
    </row>
    <row r="3" spans="2:14" s="78" customFormat="1" ht="18" customHeight="1">
      <c r="B3" s="125" t="s">
        <v>141</v>
      </c>
      <c r="C3" s="126"/>
      <c r="D3" s="126"/>
      <c r="E3" s="126"/>
      <c r="F3" s="126"/>
      <c r="G3" s="126"/>
      <c r="H3" s="126"/>
      <c r="I3" s="126"/>
      <c r="J3" s="126"/>
      <c r="K3" s="126"/>
      <c r="L3" s="126"/>
      <c r="M3" s="126"/>
      <c r="N3" s="126"/>
    </row>
    <row r="4" spans="2:14" ht="15">
      <c r="B4" s="4" t="s">
        <v>148</v>
      </c>
      <c r="C4" s="5"/>
      <c r="D4" s="5"/>
      <c r="E4" s="5"/>
      <c r="F4" s="5"/>
      <c r="G4" s="5"/>
      <c r="H4" s="5"/>
      <c r="I4" s="5"/>
      <c r="J4" s="5"/>
      <c r="K4" s="5"/>
      <c r="L4" s="5"/>
      <c r="M4" s="5"/>
      <c r="N4" s="5"/>
    </row>
    <row r="5" spans="2:14" ht="18.75" customHeight="1">
      <c r="B5" s="228" t="s">
        <v>106</v>
      </c>
      <c r="C5" s="36" t="s">
        <v>25</v>
      </c>
      <c r="D5" s="76"/>
      <c r="E5" s="37"/>
      <c r="F5" s="38" t="s">
        <v>26</v>
      </c>
      <c r="G5" s="76"/>
      <c r="H5" s="37"/>
      <c r="I5" s="38" t="s">
        <v>27</v>
      </c>
      <c r="J5" s="76"/>
      <c r="K5" s="37"/>
      <c r="L5" s="38" t="s">
        <v>38</v>
      </c>
      <c r="M5" s="76"/>
      <c r="N5" s="37"/>
    </row>
    <row r="6" spans="2:14" ht="45.75" customHeight="1">
      <c r="B6" s="232"/>
      <c r="C6" s="124" t="s">
        <v>110</v>
      </c>
      <c r="D6" s="124" t="s">
        <v>111</v>
      </c>
      <c r="E6" s="124" t="s">
        <v>112</v>
      </c>
      <c r="F6" s="124" t="s">
        <v>110</v>
      </c>
      <c r="G6" s="124" t="s">
        <v>111</v>
      </c>
      <c r="H6" s="124" t="s">
        <v>112</v>
      </c>
      <c r="I6" s="124" t="s">
        <v>110</v>
      </c>
      <c r="J6" s="124" t="s">
        <v>111</v>
      </c>
      <c r="K6" s="124" t="s">
        <v>112</v>
      </c>
      <c r="L6" s="124" t="s">
        <v>110</v>
      </c>
      <c r="M6" s="124" t="s">
        <v>111</v>
      </c>
      <c r="N6" s="124" t="s">
        <v>112</v>
      </c>
    </row>
    <row r="7" spans="2:14" s="78" customFormat="1" ht="25.5" customHeight="1">
      <c r="B7" s="100" t="s">
        <v>39</v>
      </c>
      <c r="C7" s="85">
        <v>114460</v>
      </c>
      <c r="D7" s="85">
        <v>773</v>
      </c>
      <c r="E7" s="129">
        <f aca="true" t="shared" si="0" ref="E7:E13">D7/C7*1000</f>
        <v>6.753450987244452</v>
      </c>
      <c r="F7" s="61">
        <v>84492</v>
      </c>
      <c r="G7" s="85">
        <v>452</v>
      </c>
      <c r="H7" s="129">
        <f aca="true" t="shared" si="1" ref="H7:H13">G7/F7*1000</f>
        <v>5.349618898830658</v>
      </c>
      <c r="I7" s="61">
        <v>21282</v>
      </c>
      <c r="J7" s="85">
        <v>284</v>
      </c>
      <c r="K7" s="129">
        <f aca="true" t="shared" si="2" ref="K7:K13">J7/I7*1000</f>
        <v>13.344610468940889</v>
      </c>
      <c r="L7" s="178">
        <v>8574</v>
      </c>
      <c r="M7" s="85">
        <v>36</v>
      </c>
      <c r="N7" s="86">
        <f aca="true" t="shared" si="3" ref="N7:N12">M7/L7*1000</f>
        <v>4.198740377886634</v>
      </c>
    </row>
    <row r="8" spans="2:14" s="78" customFormat="1" ht="18" customHeight="1">
      <c r="B8" s="127" t="s">
        <v>40</v>
      </c>
      <c r="C8" s="177">
        <v>69</v>
      </c>
      <c r="D8" s="131">
        <v>2</v>
      </c>
      <c r="E8" s="193" t="s">
        <v>144</v>
      </c>
      <c r="F8" s="53">
        <v>27</v>
      </c>
      <c r="G8" s="195" t="s">
        <v>145</v>
      </c>
      <c r="H8" s="193" t="s">
        <v>145</v>
      </c>
      <c r="I8" s="53">
        <v>41</v>
      </c>
      <c r="J8" s="131">
        <v>2</v>
      </c>
      <c r="K8" s="184" t="s">
        <v>144</v>
      </c>
      <c r="L8" s="136">
        <v>1</v>
      </c>
      <c r="M8" s="194" t="s">
        <v>145</v>
      </c>
      <c r="N8" s="196" t="s">
        <v>145</v>
      </c>
    </row>
    <row r="9" spans="2:14" s="78" customFormat="1" ht="18" customHeight="1">
      <c r="B9" s="127" t="s">
        <v>41</v>
      </c>
      <c r="C9" s="53">
        <v>6968</v>
      </c>
      <c r="D9" s="81">
        <v>97</v>
      </c>
      <c r="E9" s="130">
        <f t="shared" si="0"/>
        <v>13.920780711825488</v>
      </c>
      <c r="F9" s="53">
        <v>4185</v>
      </c>
      <c r="G9" s="81">
        <v>44</v>
      </c>
      <c r="H9" s="130">
        <f t="shared" si="1"/>
        <v>10.51373954599761</v>
      </c>
      <c r="I9" s="53">
        <v>2363</v>
      </c>
      <c r="J9" s="81">
        <v>49</v>
      </c>
      <c r="K9" s="130">
        <f t="shared" si="2"/>
        <v>20.73635209479475</v>
      </c>
      <c r="L9" s="134">
        <v>415</v>
      </c>
      <c r="M9" s="81">
        <v>4</v>
      </c>
      <c r="N9" s="196" t="s">
        <v>144</v>
      </c>
    </row>
    <row r="10" spans="2:14" s="78" customFormat="1" ht="18" customHeight="1">
      <c r="B10" s="127" t="s">
        <v>42</v>
      </c>
      <c r="C10" s="53">
        <v>27134</v>
      </c>
      <c r="D10" s="81">
        <v>223</v>
      </c>
      <c r="E10" s="130">
        <f t="shared" si="0"/>
        <v>8.21847129063168</v>
      </c>
      <c r="F10" s="53">
        <v>17665</v>
      </c>
      <c r="G10" s="81">
        <v>113</v>
      </c>
      <c r="H10" s="130">
        <f t="shared" si="1"/>
        <v>6.396829889612228</v>
      </c>
      <c r="I10" s="53">
        <v>7969</v>
      </c>
      <c r="J10" s="81">
        <v>105</v>
      </c>
      <c r="K10" s="130">
        <f t="shared" si="2"/>
        <v>13.17605722173422</v>
      </c>
      <c r="L10" s="134">
        <v>1478</v>
      </c>
      <c r="M10" s="81">
        <v>4</v>
      </c>
      <c r="N10" s="196" t="s">
        <v>144</v>
      </c>
    </row>
    <row r="11" spans="2:14" s="78" customFormat="1" ht="18" customHeight="1">
      <c r="B11" s="127" t="s">
        <v>43</v>
      </c>
      <c r="C11" s="53">
        <v>34884</v>
      </c>
      <c r="D11" s="81">
        <v>209</v>
      </c>
      <c r="E11" s="130">
        <f t="shared" si="0"/>
        <v>5.991285403050108</v>
      </c>
      <c r="F11" s="53">
        <v>26863</v>
      </c>
      <c r="G11" s="81">
        <v>133</v>
      </c>
      <c r="H11" s="130">
        <f t="shared" si="1"/>
        <v>4.951047909764361</v>
      </c>
      <c r="I11" s="53">
        <v>5466</v>
      </c>
      <c r="J11" s="81">
        <v>63</v>
      </c>
      <c r="K11" s="130">
        <f t="shared" si="2"/>
        <v>11.525795828759604</v>
      </c>
      <c r="L11" s="134">
        <v>2523</v>
      </c>
      <c r="M11" s="81">
        <v>13</v>
      </c>
      <c r="N11" s="82">
        <f t="shared" si="3"/>
        <v>5.1525961157352365</v>
      </c>
    </row>
    <row r="12" spans="2:14" s="78" customFormat="1" ht="18" customHeight="1">
      <c r="B12" s="127" t="s">
        <v>44</v>
      </c>
      <c r="C12" s="53">
        <f>30165+12475</f>
        <v>42640</v>
      </c>
      <c r="D12" s="81">
        <v>215</v>
      </c>
      <c r="E12" s="130">
        <f t="shared" si="0"/>
        <v>5.042213883677298</v>
      </c>
      <c r="F12" s="53">
        <f>24159+9612</f>
        <v>33771</v>
      </c>
      <c r="G12" s="81">
        <v>145</v>
      </c>
      <c r="H12" s="130">
        <f t="shared" si="1"/>
        <v>4.293624707589352</v>
      </c>
      <c r="I12" s="53">
        <f>3388+1619</f>
        <v>5007</v>
      </c>
      <c r="J12" s="81">
        <v>58</v>
      </c>
      <c r="K12" s="130">
        <f t="shared" si="2"/>
        <v>11.583782704214101</v>
      </c>
      <c r="L12" s="134">
        <v>3815</v>
      </c>
      <c r="M12" s="81">
        <v>12</v>
      </c>
      <c r="N12" s="82">
        <f t="shared" si="3"/>
        <v>3.145478374836173</v>
      </c>
    </row>
    <row r="13" spans="2:14" s="78" customFormat="1" ht="18" customHeight="1">
      <c r="B13" s="111" t="s">
        <v>45</v>
      </c>
      <c r="C13" s="176">
        <v>2757</v>
      </c>
      <c r="D13" s="85">
        <v>25</v>
      </c>
      <c r="E13" s="86">
        <f t="shared" si="0"/>
        <v>9.067827348567283</v>
      </c>
      <c r="F13" s="176">
        <v>1975</v>
      </c>
      <c r="G13" s="85">
        <v>16</v>
      </c>
      <c r="H13" s="86">
        <f t="shared" si="1"/>
        <v>8.10126582278481</v>
      </c>
      <c r="I13" s="176">
        <v>436</v>
      </c>
      <c r="J13" s="85">
        <v>6</v>
      </c>
      <c r="K13" s="86">
        <f t="shared" si="2"/>
        <v>13.761467889908257</v>
      </c>
      <c r="L13" s="156">
        <v>342</v>
      </c>
      <c r="M13" s="132">
        <v>3</v>
      </c>
      <c r="N13" s="197" t="s">
        <v>144</v>
      </c>
    </row>
    <row r="14" spans="2:14" ht="63.75" customHeight="1">
      <c r="B14" s="222" t="s">
        <v>98</v>
      </c>
      <c r="C14" s="223"/>
      <c r="D14" s="223"/>
      <c r="E14" s="223"/>
      <c r="F14" s="223"/>
      <c r="G14" s="223"/>
      <c r="H14" s="223"/>
      <c r="I14" s="223"/>
      <c r="J14" s="223"/>
      <c r="K14" s="223"/>
      <c r="L14" s="223"/>
      <c r="M14" s="223"/>
      <c r="N14" s="223"/>
    </row>
    <row r="15" spans="2:14" ht="42.75" customHeight="1">
      <c r="B15" s="222" t="s">
        <v>142</v>
      </c>
      <c r="C15" s="223"/>
      <c r="D15" s="223"/>
      <c r="E15" s="223"/>
      <c r="F15" s="223"/>
      <c r="G15" s="223"/>
      <c r="H15" s="223"/>
      <c r="I15" s="223"/>
      <c r="J15" s="223"/>
      <c r="K15" s="223"/>
      <c r="L15" s="223"/>
      <c r="M15" s="223"/>
      <c r="N15" s="223"/>
    </row>
    <row r="16" spans="2:14" ht="15">
      <c r="B16" s="158" t="s">
        <v>152</v>
      </c>
      <c r="C16" s="185"/>
      <c r="D16" s="185"/>
      <c r="E16" s="185"/>
      <c r="F16" s="185"/>
      <c r="G16" s="185"/>
      <c r="H16" s="185"/>
      <c r="I16" s="185"/>
      <c r="J16" s="185"/>
      <c r="K16" s="185"/>
      <c r="L16" s="185"/>
      <c r="M16" s="185"/>
      <c r="N16" s="185"/>
    </row>
    <row r="19" ht="15">
      <c r="B19" s="93"/>
    </row>
  </sheetData>
  <sheetProtection/>
  <mergeCells count="3">
    <mergeCell ref="B14:N14"/>
    <mergeCell ref="B15:N15"/>
    <mergeCell ref="B5:B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00390625" defaultRowHeight="12.75"/>
  <cols>
    <col min="1" max="1" width="3.625" style="3" customWidth="1"/>
    <col min="2" max="2" width="13.125" style="3" customWidth="1"/>
    <col min="3" max="3" width="10.375" style="3" customWidth="1"/>
    <col min="4" max="4" width="9.25390625" style="3" customWidth="1"/>
    <col min="5" max="5" width="6.75390625" style="3" customWidth="1"/>
    <col min="6" max="6" width="10.00390625" style="3" customWidth="1"/>
    <col min="7" max="7" width="8.75390625" style="3" customWidth="1"/>
    <col min="8" max="8" width="6.75390625" style="3" customWidth="1"/>
    <col min="9" max="9" width="8.75390625" style="3" customWidth="1"/>
    <col min="10" max="10" width="8.125" style="3" customWidth="1"/>
    <col min="11" max="11" width="6.75390625" style="3" customWidth="1"/>
    <col min="12" max="12" width="8.25390625" style="3" customWidth="1"/>
    <col min="13" max="13" width="8.50390625" style="3" customWidth="1"/>
    <col min="14" max="14" width="6.75390625" style="3" customWidth="1"/>
    <col min="15" max="16384" width="9.00390625" style="3" customWidth="1"/>
  </cols>
  <sheetData>
    <row r="1" ht="15.75">
      <c r="A1" s="2"/>
    </row>
    <row r="2" spans="2:14" ht="15">
      <c r="B2" s="4" t="s">
        <v>47</v>
      </c>
      <c r="C2" s="5"/>
      <c r="D2" s="5"/>
      <c r="E2" s="5"/>
      <c r="F2" s="5"/>
      <c r="G2" s="5"/>
      <c r="H2" s="5"/>
      <c r="I2" s="5"/>
      <c r="J2" s="5"/>
      <c r="K2" s="5"/>
      <c r="L2" s="5"/>
      <c r="M2" s="5"/>
      <c r="N2" s="5"/>
    </row>
    <row r="3" spans="2:14" ht="15.75">
      <c r="B3" s="6" t="s">
        <v>48</v>
      </c>
      <c r="C3" s="5"/>
      <c r="D3" s="5"/>
      <c r="E3" s="5"/>
      <c r="F3" s="5"/>
      <c r="G3" s="5"/>
      <c r="H3" s="5"/>
      <c r="I3" s="5"/>
      <c r="J3" s="5"/>
      <c r="K3" s="5"/>
      <c r="L3" s="5"/>
      <c r="M3" s="5"/>
      <c r="N3" s="5"/>
    </row>
    <row r="4" spans="2:14" ht="15">
      <c r="B4" s="4" t="s">
        <v>153</v>
      </c>
      <c r="C4" s="5"/>
      <c r="D4" s="5"/>
      <c r="E4" s="5"/>
      <c r="F4" s="5"/>
      <c r="G4" s="5"/>
      <c r="H4" s="5"/>
      <c r="I4" s="5"/>
      <c r="J4" s="5"/>
      <c r="K4" s="5"/>
      <c r="L4" s="5"/>
      <c r="M4" s="5"/>
      <c r="N4" s="5"/>
    </row>
    <row r="5" spans="2:14" ht="18" customHeight="1">
      <c r="B5" s="63"/>
      <c r="C5" s="36" t="s">
        <v>25</v>
      </c>
      <c r="D5" s="76"/>
      <c r="E5" s="37"/>
      <c r="F5" s="38" t="s">
        <v>26</v>
      </c>
      <c r="G5" s="76"/>
      <c r="H5" s="37"/>
      <c r="I5" s="38" t="s">
        <v>27</v>
      </c>
      <c r="J5" s="76"/>
      <c r="K5" s="37"/>
      <c r="L5" s="38" t="s">
        <v>38</v>
      </c>
      <c r="M5" s="76"/>
      <c r="N5" s="37"/>
    </row>
    <row r="6" spans="2:14" ht="57" customHeight="1">
      <c r="B6" s="123" t="s">
        <v>140</v>
      </c>
      <c r="C6" s="124" t="s">
        <v>110</v>
      </c>
      <c r="D6" s="124" t="s">
        <v>111</v>
      </c>
      <c r="E6" s="124" t="s">
        <v>112</v>
      </c>
      <c r="F6" s="124" t="s">
        <v>110</v>
      </c>
      <c r="G6" s="124" t="s">
        <v>111</v>
      </c>
      <c r="H6" s="124" t="s">
        <v>112</v>
      </c>
      <c r="I6" s="124" t="s">
        <v>110</v>
      </c>
      <c r="J6" s="124" t="s">
        <v>111</v>
      </c>
      <c r="K6" s="124" t="s">
        <v>112</v>
      </c>
      <c r="L6" s="124" t="s">
        <v>110</v>
      </c>
      <c r="M6" s="124" t="s">
        <v>111</v>
      </c>
      <c r="N6" s="124" t="s">
        <v>112</v>
      </c>
    </row>
    <row r="7" spans="2:14" s="78" customFormat="1" ht="24" customHeight="1">
      <c r="B7" s="111" t="s">
        <v>49</v>
      </c>
      <c r="C7" s="85">
        <v>114460</v>
      </c>
      <c r="D7" s="85">
        <v>773</v>
      </c>
      <c r="E7" s="129">
        <v>6.753450987244452</v>
      </c>
      <c r="F7" s="85">
        <v>84492</v>
      </c>
      <c r="G7" s="85">
        <v>452</v>
      </c>
      <c r="H7" s="129">
        <v>5.349618898830658</v>
      </c>
      <c r="I7" s="85">
        <v>21282</v>
      </c>
      <c r="J7" s="85">
        <v>284</v>
      </c>
      <c r="K7" s="129">
        <v>13.344610468940889</v>
      </c>
      <c r="L7" s="85">
        <v>8574</v>
      </c>
      <c r="M7" s="85">
        <v>36</v>
      </c>
      <c r="N7" s="86">
        <v>4.198740377886634</v>
      </c>
    </row>
    <row r="8" spans="2:14" ht="18" customHeight="1">
      <c r="B8" s="58" t="s">
        <v>113</v>
      </c>
      <c r="C8" s="54">
        <v>76469</v>
      </c>
      <c r="D8" s="81">
        <v>405</v>
      </c>
      <c r="E8" s="130">
        <v>5.296263845479867</v>
      </c>
      <c r="F8" s="54">
        <v>59494</v>
      </c>
      <c r="G8" s="81">
        <v>260</v>
      </c>
      <c r="H8" s="130">
        <v>4.370188590446095</v>
      </c>
      <c r="I8" s="54">
        <v>11487</v>
      </c>
      <c r="J8" s="81">
        <v>126</v>
      </c>
      <c r="K8" s="130">
        <v>10.968921389396709</v>
      </c>
      <c r="L8" s="81">
        <v>5437</v>
      </c>
      <c r="M8" s="81">
        <v>19</v>
      </c>
      <c r="N8" s="170">
        <v>3.4945742137208016</v>
      </c>
    </row>
    <row r="9" spans="2:14" ht="18" customHeight="1">
      <c r="B9" s="58" t="s">
        <v>114</v>
      </c>
      <c r="C9" s="54">
        <v>27780</v>
      </c>
      <c r="D9" s="81">
        <v>165</v>
      </c>
      <c r="E9" s="130">
        <v>5.939524838012959</v>
      </c>
      <c r="F9" s="54">
        <v>18908</v>
      </c>
      <c r="G9" s="81">
        <v>98</v>
      </c>
      <c r="H9" s="130">
        <v>5.182991326422679</v>
      </c>
      <c r="I9" s="54">
        <v>6665</v>
      </c>
      <c r="J9" s="81">
        <v>56</v>
      </c>
      <c r="K9" s="130">
        <v>8.402100525131283</v>
      </c>
      <c r="L9" s="81">
        <v>2177</v>
      </c>
      <c r="M9" s="81">
        <v>11</v>
      </c>
      <c r="N9" s="82">
        <v>5.052824988516307</v>
      </c>
    </row>
    <row r="10" spans="2:14" ht="18" customHeight="1">
      <c r="B10" s="83" t="s">
        <v>115</v>
      </c>
      <c r="C10" s="176">
        <v>10199</v>
      </c>
      <c r="D10" s="85">
        <v>173</v>
      </c>
      <c r="E10" s="86">
        <v>16.96244729875478</v>
      </c>
      <c r="F10" s="176">
        <v>6082</v>
      </c>
      <c r="G10" s="85">
        <v>82</v>
      </c>
      <c r="H10" s="86">
        <v>13.482407102926668</v>
      </c>
      <c r="I10" s="176">
        <v>3128</v>
      </c>
      <c r="J10" s="85">
        <v>86</v>
      </c>
      <c r="K10" s="86">
        <v>27.493606138107417</v>
      </c>
      <c r="L10" s="85">
        <v>960</v>
      </c>
      <c r="M10" s="85">
        <v>5</v>
      </c>
      <c r="N10" s="198" t="s">
        <v>144</v>
      </c>
    </row>
    <row r="11" spans="2:14" s="75" customFormat="1" ht="95.25" customHeight="1">
      <c r="B11" s="222" t="s">
        <v>99</v>
      </c>
      <c r="C11" s="222"/>
      <c r="D11" s="222"/>
      <c r="E11" s="222"/>
      <c r="F11" s="222"/>
      <c r="G11" s="222"/>
      <c r="H11" s="222"/>
      <c r="I11" s="222"/>
      <c r="J11" s="222"/>
      <c r="K11" s="222"/>
      <c r="L11" s="222"/>
      <c r="M11" s="222"/>
      <c r="N11" s="222"/>
    </row>
    <row r="12" spans="2:14" ht="31.5" customHeight="1">
      <c r="B12" s="222" t="s">
        <v>142</v>
      </c>
      <c r="C12" s="223"/>
      <c r="D12" s="223"/>
      <c r="E12" s="223"/>
      <c r="F12" s="223"/>
      <c r="G12" s="223"/>
      <c r="H12" s="223"/>
      <c r="I12" s="223"/>
      <c r="J12" s="223"/>
      <c r="K12" s="223"/>
      <c r="L12" s="223"/>
      <c r="M12" s="223"/>
      <c r="N12" s="223"/>
    </row>
    <row r="13" spans="2:14" ht="15">
      <c r="B13" s="158" t="s">
        <v>152</v>
      </c>
      <c r="C13" s="185"/>
      <c r="D13" s="185"/>
      <c r="E13" s="185"/>
      <c r="F13" s="185"/>
      <c r="G13" s="185"/>
      <c r="H13" s="185"/>
      <c r="I13" s="185"/>
      <c r="J13" s="185"/>
      <c r="K13" s="185"/>
      <c r="L13" s="185"/>
      <c r="M13" s="185"/>
      <c r="N13" s="185"/>
    </row>
    <row r="20" ht="15">
      <c r="B20" s="93"/>
    </row>
  </sheetData>
  <sheetProtection/>
  <mergeCells count="2">
    <mergeCell ref="B11:N11"/>
    <mergeCell ref="B12:N12"/>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2010-09-28T15:00:07Z</cp:lastPrinted>
  <dcterms:created xsi:type="dcterms:W3CDTF">2000-08-07T20:23:51Z</dcterms:created>
  <dcterms:modified xsi:type="dcterms:W3CDTF">2016-10-25T12:17:45Z</dcterms:modified>
  <cp:category/>
  <cp:version/>
  <cp:contentType/>
  <cp:contentStatus/>
</cp:coreProperties>
</file>