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520" activeTab="0"/>
  </bookViews>
  <sheets>
    <sheet name="Index" sheetId="1" r:id="rId1"/>
    <sheet name="Table 1" sheetId="2" r:id="rId2"/>
    <sheet name="Table 2" sheetId="3" r:id="rId3"/>
    <sheet name="Table 4" sheetId="4" r:id="rId4"/>
    <sheet name="Table 5" sheetId="5" r:id="rId5"/>
    <sheet name="Table 6" sheetId="6" r:id="rId6"/>
    <sheet name="Table 7" sheetId="7" r:id="rId7"/>
    <sheet name="Table 8" sheetId="8" r:id="rId8"/>
    <sheet name="Table 9" sheetId="9" r:id="rId9"/>
    <sheet name="Table 10" sheetId="10" r:id="rId10"/>
  </sheets>
  <externalReferences>
    <externalReference r:id="rId13"/>
  </externalReferences>
  <definedNames>
    <definedName name="\a" localSheetId="1">'Table 1'!#REF!</definedName>
    <definedName name="\a">#REF!</definedName>
    <definedName name="\b" localSheetId="1">'Table 1'!#REF!</definedName>
    <definedName name="\b">#REF!</definedName>
    <definedName name="_Regression_Int" localSheetId="1" hidden="1">1</definedName>
    <definedName name="_xlnm.Print_Area" localSheetId="0">'Index'!$A$1:$A$30</definedName>
    <definedName name="_xlnm.Print_Area" localSheetId="1">'Table 1'!$A$2:$E$33</definedName>
    <definedName name="_xlnm.Print_Area" localSheetId="9">'Table 10'!$A$2:$M$21</definedName>
    <definedName name="_xlnm.Print_Area" localSheetId="2">'Table 2'!$A$2:$K$40</definedName>
    <definedName name="_xlnm.Print_Area" localSheetId="3">'Table 4'!$A$2:$G$21</definedName>
    <definedName name="_xlnm.Print_Area" localSheetId="4">'Table 5'!$A$2:$I$20</definedName>
    <definedName name="_xlnm.Print_Area" localSheetId="5">'Table 6'!$A$2:$G$25</definedName>
    <definedName name="_xlnm.Print_Area" localSheetId="6">'Table 7'!$A$2:$M$17</definedName>
    <definedName name="_xlnm.Print_Area" localSheetId="7">'Table 8'!$A$2:$M$14</definedName>
    <definedName name="_xlnm.Print_Area" localSheetId="8">'Table 9'!$A$2:$I$35</definedName>
    <definedName name="Print_Area_MI" localSheetId="1">'Table 1'!#REF!</definedName>
  </definedNames>
  <calcPr fullCalcOnLoad="1"/>
</workbook>
</file>

<file path=xl/sharedStrings.xml><?xml version="1.0" encoding="utf-8"?>
<sst xmlns="http://schemas.openxmlformats.org/spreadsheetml/2006/main" count="313" uniqueCount="132">
  <si>
    <t>Table 2.21</t>
  </si>
  <si>
    <t xml:space="preserve">Infant Deaths and Infant Death Rates, </t>
  </si>
  <si>
    <t>Michigan and United States Residents,</t>
  </si>
  <si>
    <t>1980</t>
  </si>
  <si>
    <t>1990</t>
  </si>
  <si>
    <t>1991</t>
  </si>
  <si>
    <t>1992</t>
  </si>
  <si>
    <t>1993</t>
  </si>
  <si>
    <t>1994</t>
  </si>
  <si>
    <t>1995</t>
  </si>
  <si>
    <t>Table 2.22</t>
  </si>
  <si>
    <t xml:space="preserve">Infant Deaths and Infant Death Rates by Age at Death, </t>
  </si>
  <si>
    <t>1970</t>
  </si>
  <si>
    <t>1996</t>
  </si>
  <si>
    <t>Note:      Infant death rates are per 1,000 live births.</t>
  </si>
  <si>
    <t>Number</t>
  </si>
  <si>
    <t>Rate</t>
  </si>
  <si>
    <t>All Races</t>
  </si>
  <si>
    <t>White</t>
  </si>
  <si>
    <t>Black</t>
  </si>
  <si>
    <t xml:space="preserve">* </t>
  </si>
  <si>
    <t>Table 2.24</t>
  </si>
  <si>
    <t>All other causes</t>
  </si>
  <si>
    <t>Total</t>
  </si>
  <si>
    <t>Table 2.25</t>
  </si>
  <si>
    <t>Table 2.26</t>
  </si>
  <si>
    <t>Table 2.27</t>
  </si>
  <si>
    <t>All Other Races</t>
  </si>
  <si>
    <t xml:space="preserve">  All Ages</t>
  </si>
  <si>
    <t xml:space="preserve">  &lt; 15 </t>
  </si>
  <si>
    <t xml:space="preserve">  15-19</t>
  </si>
  <si>
    <t xml:space="preserve">  20-24</t>
  </si>
  <si>
    <t xml:space="preserve">  25-29</t>
  </si>
  <si>
    <t xml:space="preserve">  30-39</t>
  </si>
  <si>
    <t xml:space="preserve">  40 +</t>
  </si>
  <si>
    <t>Table 2.28</t>
  </si>
  <si>
    <t>Infant Deaths, Live Births and Infant Death Rates by Level of Prenatal Care and Race</t>
  </si>
  <si>
    <t xml:space="preserve">  Total</t>
  </si>
  <si>
    <t>Table 2.29</t>
  </si>
  <si>
    <t>Live Births, Infant Deaths and Infant Death Rates by Birthweight, Age at Death and Race</t>
  </si>
  <si>
    <t>Age at Death</t>
  </si>
  <si>
    <t>Under 1 Year</t>
  </si>
  <si>
    <t>Under 28 Days</t>
  </si>
  <si>
    <t>All Other</t>
  </si>
  <si>
    <t>Grams</t>
  </si>
  <si>
    <t>2,500 +</t>
  </si>
  <si>
    <t>Table 2.30</t>
  </si>
  <si>
    <t>1997</t>
  </si>
  <si>
    <t>Smokers</t>
  </si>
  <si>
    <t>Non-Smokers</t>
  </si>
  <si>
    <t>1998</t>
  </si>
  <si>
    <t>United States</t>
  </si>
  <si>
    <t>Year</t>
  </si>
  <si>
    <t>Michigan</t>
  </si>
  <si>
    <t xml:space="preserve">    28-364 Days</t>
  </si>
  <si>
    <t xml:space="preserve">    7-27 Days</t>
  </si>
  <si>
    <t xml:space="preserve">       1-6 Days</t>
  </si>
  <si>
    <t>Total Infant Deaths</t>
  </si>
  <si>
    <t>Race of Infant</t>
  </si>
  <si>
    <t>Male</t>
  </si>
  <si>
    <t>Female</t>
  </si>
  <si>
    <t>Sex of Infant</t>
  </si>
  <si>
    <t>Notes:    Rates are per 1,000 live births.</t>
  </si>
  <si>
    <t xml:space="preserve">             </t>
  </si>
  <si>
    <t xml:space="preserve">            </t>
  </si>
  <si>
    <t>1999</t>
  </si>
  <si>
    <t>Caution:  Care should be taken drawing inferences from rates based on small numbers of events or small population base.  These rates tend to exhibit considerable variation which may negate their usefulness for comparative purposes.</t>
  </si>
  <si>
    <t>Total &lt;1 Year</t>
  </si>
  <si>
    <t>&lt;1 Day</t>
  </si>
  <si>
    <t>1-6 Days</t>
  </si>
  <si>
    <t>7-27 Days</t>
  </si>
  <si>
    <t>1-5 Months</t>
  </si>
  <si>
    <t>6-11 Months</t>
  </si>
  <si>
    <t>Note:  Rates are per 100,000 live births. Numbers of infant deaths are by race of infant; rates are calculated using live births by race of mother as the denominator. Records with race not stated are included only in the"All Races" column.  Asterisk (*) indicates that data do not meet the standards of precision or reliability.</t>
  </si>
  <si>
    <t>Caution:  Care should be taken drawing inferences from rates based on small numbers of events or small population base. These rates  tend to exhibit considerable variation which may negate their usefulness for comparative purposes.</t>
  </si>
  <si>
    <t xml:space="preserve">    Under 1 Day</t>
  </si>
  <si>
    <t>Note: Rates are per 100,000 live births. Numbers of infant deaths are by sex of infant; rates are calculated using live births by sex as the denominator. Records with sex not stated are included only in the "Total" column. Asterisk (*) indicates  that data do not meet the standards of precision or reliability.</t>
  </si>
  <si>
    <t>Note:  Rates are per 1,000 live births.  Records with age of mother not stated are included in "All Ages" row.  Records with race not stated are included in the "All Races" column.  Numbers of infant deaths are by race of infant; rates are calculated using live births by race of mother as the denominator.   Asterisk (*) indicates that data do not meet standards of precision or reliability.</t>
  </si>
  <si>
    <t>Note:  Rates are per 1,000 live births. Records with race not stated are included only in the "All Races" column.  Records with unknown level of care are included only in the "Total" row.  Numbers of infant deaths are by race of infant; rates are calculated using live births by race of mother as the denominator.  The Kessner Index is a classification of prenatal care based on the month of pregnancy in which prenatal care began, the number of prenatal visits  and the length of pregnancy (i.e., for shorter pregnancies, fewer prenatal visits constitute adequate care).  See Technical Notes.   Asterisk (*) indicates that data do not meet standards of precision or reliability.</t>
  </si>
  <si>
    <t>28-364 Days</t>
  </si>
  <si>
    <t xml:space="preserve">&lt; 750 </t>
  </si>
  <si>
    <t>750-1,499</t>
  </si>
  <si>
    <t>1,500-2,499</t>
  </si>
  <si>
    <t>Note:  Infant death rates are per 1,000 live births.  Records with birthweight not stated are included only in the "Total" row.  Records with race not stated are included only in the "All Races" rows.  Numbers of infant deaths are by race of infant; rates are calculated using live births by race of mother as the denominator.  Asterisk (*) indicates that data do not meet standards of precision or reliability.</t>
  </si>
  <si>
    <t>Note:  Infant death rates are per 1,000 live births. Numbers of infant deaths are by race of infant; rates are calculated using live births by race of mother as denominator. Records with cause of death pending  are included only in the "Total" row. Records for other races or with race not stated are included only in the "All Races" column. Asterisk (*) indicates that data do not meet the standards of  precision or reliability. Records with mother's smoking status not stated are not included on this table.</t>
  </si>
  <si>
    <t>Age of Mother in Years</t>
  </si>
  <si>
    <t>Live Births</t>
  </si>
  <si>
    <t>Infant Deaths</t>
  </si>
  <si>
    <t>Infant Death Rates</t>
  </si>
  <si>
    <t>Adequate</t>
  </si>
  <si>
    <t>Intermediate</t>
  </si>
  <si>
    <t>Inadequate</t>
  </si>
  <si>
    <t>Birth Weight</t>
  </si>
  <si>
    <t>Sudden infant death syndrome</t>
  </si>
  <si>
    <t>Congenital anomalies</t>
  </si>
  <si>
    <t>Disorders relating to short gestation and unspecified low birthweight</t>
  </si>
  <si>
    <t>Respiratory distress syndrome</t>
  </si>
  <si>
    <t>Other respiratory conditions of newborn</t>
  </si>
  <si>
    <t>Other Perinatal Conditions</t>
  </si>
  <si>
    <t>Unintentional injuries</t>
  </si>
  <si>
    <t>Cause of Death</t>
  </si>
  <si>
    <t>Homicide</t>
  </si>
  <si>
    <t>2000</t>
  </si>
  <si>
    <t>Infant Deaths by Age at Death and Underlying Cause of Death,</t>
  </si>
  <si>
    <t>Infant Deaths and Infant Death Rates by Race and Underlying Cause,</t>
  </si>
  <si>
    <t>Infant Deaths and Infant Death Rates by Sex of Infant and Underlying Cause of Death,</t>
  </si>
  <si>
    <t>2001</t>
  </si>
  <si>
    <t>Infant Deaths and Infant Death Rates by Race of Mother,</t>
  </si>
  <si>
    <t>Smoking Status During Pregnancy and Underlying Cause of Death</t>
  </si>
  <si>
    <r>
      <t xml:space="preserve">Level of Care </t>
    </r>
    <r>
      <rPr>
        <i/>
        <sz val="8"/>
        <rFont val="Arial"/>
        <family val="2"/>
      </rPr>
      <t>(Kessner Index)</t>
    </r>
  </si>
  <si>
    <t>Infant Deaths, Live Births and Infant Death Rates by Age of Mother and Race of Infant</t>
  </si>
  <si>
    <t>Caution:  Care should be taken drawing inferences from rates based on small numbers of events or small population base. These rates tend to exhibit considerable variation which may negate their usefulness for comparative purposes.</t>
  </si>
  <si>
    <t>Selected Years 1950 - 2007</t>
  </si>
  <si>
    <r>
      <t xml:space="preserve">Source:  1950 - 2007 Michigan Resident Death Files, Vital Records and Health Data Development Section, MDCH.  </t>
    </r>
    <r>
      <rPr>
        <i/>
        <sz val="10"/>
        <rFont val="Arial"/>
        <family val="2"/>
      </rPr>
      <t>Monthly Vital Statistics Report Vol 56 Num 21</t>
    </r>
    <r>
      <rPr>
        <sz val="10"/>
        <rFont val="Arial"/>
        <family val="2"/>
      </rPr>
      <t>, National Center for Health Statistics. 2006 &amp; 2007 U.S. data are provisional.</t>
    </r>
  </si>
  <si>
    <t>Michigan Residents, Selected Years 1970 - 2007</t>
  </si>
  <si>
    <t>Source:  2007 Michigan Resident Death Files, Vital Records and Health Data Development Section, MDCH</t>
  </si>
  <si>
    <t>Michigan Residents, 2007</t>
  </si>
  <si>
    <t>Source:  2007 Michigan Resident Death File, Vital Records and Health Data Development Section, MDCH</t>
  </si>
  <si>
    <t>---</t>
  </si>
  <si>
    <t>Michigan Resident, 2007</t>
  </si>
  <si>
    <t>Source:  2007 Michigan Resident Birth and Infant Death Matched Files, Vital Records and Health Data Development Section, MDCH</t>
  </si>
  <si>
    <t xml:space="preserve">--- </t>
  </si>
  <si>
    <r>
      <t>Table 2.30</t>
    </r>
    <r>
      <rPr>
        <sz val="12"/>
        <rFont val="Arial"/>
        <family val="2"/>
      </rPr>
      <t xml:space="preserve"> Infant Deaths and Infant Death Rates by Race of Mother, Smoking Status During Pregnancy and Underlying Cause of Death</t>
    </r>
  </si>
  <si>
    <r>
      <t>Table 2.29</t>
    </r>
    <r>
      <rPr>
        <sz val="12"/>
        <rFont val="Arial"/>
        <family val="2"/>
      </rPr>
      <t xml:space="preserve"> Live Births, Infant Deaths and Infant Death Rates by Birthweight, Age at Death and Race</t>
    </r>
  </si>
  <si>
    <r>
      <t>Table 2.28</t>
    </r>
    <r>
      <rPr>
        <sz val="12"/>
        <rFont val="Arial"/>
        <family val="2"/>
      </rPr>
      <t xml:space="preserve"> Infant Deaths, Live Births and Infant Death Rates by Level of Prenatal Care and Race</t>
    </r>
  </si>
  <si>
    <r>
      <t>Table 2.27</t>
    </r>
    <r>
      <rPr>
        <sz val="12"/>
        <rFont val="Arial"/>
        <family val="2"/>
      </rPr>
      <t xml:space="preserve"> Infant Deaths, Live Births and Infant Death Rates by Age of Mother and Race of Infant</t>
    </r>
  </si>
  <si>
    <r>
      <t>Table 2.26</t>
    </r>
    <r>
      <rPr>
        <sz val="12"/>
        <rFont val="Arial"/>
        <family val="2"/>
      </rPr>
      <t xml:space="preserve"> Infant Deaths and Infant Death Rates by Sex of Infant and Underlying Cause of Death,</t>
    </r>
  </si>
  <si>
    <r>
      <t>Table 2.25</t>
    </r>
    <r>
      <rPr>
        <sz val="12"/>
        <rFont val="Arial"/>
        <family val="2"/>
      </rPr>
      <t xml:space="preserve"> Infant Deaths and Infant Death Rates by Race and Underlying Cause,</t>
    </r>
  </si>
  <si>
    <r>
      <t>Table 2.24</t>
    </r>
    <r>
      <rPr>
        <sz val="12"/>
        <rFont val="Arial"/>
        <family val="2"/>
      </rPr>
      <t xml:space="preserve"> Infant Deaths by Age at Death and Underlying Cause of Death,</t>
    </r>
  </si>
  <si>
    <r>
      <t>Table 2.22</t>
    </r>
    <r>
      <rPr>
        <sz val="12"/>
        <rFont val="Arial"/>
        <family val="2"/>
      </rPr>
      <t xml:space="preserve"> Infant Deaths and Infant Death Rates by Age at Death, </t>
    </r>
  </si>
  <si>
    <r>
      <t>Table 2.21</t>
    </r>
    <r>
      <rPr>
        <sz val="12"/>
        <rFont val="Arial"/>
        <family val="2"/>
      </rPr>
      <t xml:space="preserve"> Infant Deaths and Infant Death Rates, </t>
    </r>
  </si>
  <si>
    <t>INDEX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</si>
</sst>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0____\);\(#,##0.0\)"/>
    <numFmt numFmtId="172" formatCode="#,##0.0____;\(#,##0.0\)"/>
    <numFmt numFmtId="173" formatCode="#,##0____;\(#,##0\)"/>
    <numFmt numFmtId="174" formatCode="#,##0.0___;\(###0.0\)"/>
    <numFmt numFmtId="175" formatCode="#,##0.0__;\(###0.0\)"/>
  </numFmts>
  <fonts count="15">
    <font>
      <sz val="10"/>
      <name val="Courier"/>
      <family val="0"/>
    </font>
    <font>
      <b/>
      <sz val="10"/>
      <name val="CG Times (W1)"/>
      <family val="0"/>
    </font>
    <font>
      <i/>
      <sz val="10"/>
      <name val="CG Times (W1)"/>
      <family val="0"/>
    </font>
    <font>
      <b/>
      <i/>
      <sz val="10"/>
      <name val="CG Times (W1)"/>
      <family val="0"/>
    </font>
    <font>
      <sz val="10"/>
      <name val="CG Times (W1)"/>
      <family val="0"/>
    </font>
    <font>
      <sz val="10"/>
      <name val="Arial"/>
      <family val="2"/>
    </font>
    <font>
      <i/>
      <sz val="10"/>
      <name val="Arial"/>
      <family val="2"/>
    </font>
    <font>
      <b/>
      <sz val="12"/>
      <color indexed="10"/>
      <name val="Arial"/>
      <family val="2"/>
    </font>
    <font>
      <sz val="12"/>
      <name val="Arial"/>
      <family val="2"/>
    </font>
    <font>
      <b/>
      <sz val="12"/>
      <name val="Arial"/>
      <family val="2"/>
    </font>
    <font>
      <sz val="12"/>
      <name val="Courier"/>
      <family val="0"/>
    </font>
    <font>
      <i/>
      <sz val="8"/>
      <name val="Arial"/>
      <family val="2"/>
    </font>
    <font>
      <u val="single"/>
      <sz val="10"/>
      <color indexed="12"/>
      <name val="Courier"/>
      <family val="0"/>
    </font>
    <font>
      <u val="single"/>
      <sz val="10"/>
      <color indexed="36"/>
      <name val="Courier"/>
      <family val="0"/>
    </font>
    <font>
      <sz val="8"/>
      <name val="Arial"/>
      <family val="2"/>
    </font>
  </fonts>
  <fills count="2">
    <fill>
      <patternFill/>
    </fill>
    <fill>
      <patternFill patternType="gray125"/>
    </fill>
  </fills>
  <borders count="1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164"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4" fillId="0" borderId="0" applyFont="0" applyFill="0" applyBorder="0" applyAlignment="0" applyProtection="0"/>
  </cellStyleXfs>
  <cellXfs count="170">
    <xf numFmtId="164" fontId="0" fillId="0" borderId="0" xfId="0" applyAlignment="1">
      <alignment/>
    </xf>
    <xf numFmtId="164" fontId="5" fillId="0" borderId="0" xfId="0" applyFont="1" applyAlignment="1">
      <alignment/>
    </xf>
    <xf numFmtId="164" fontId="7" fillId="0" borderId="0" xfId="0" applyFont="1" applyAlignment="1">
      <alignment/>
    </xf>
    <xf numFmtId="164" fontId="8" fillId="0" borderId="0" xfId="0" applyFont="1" applyAlignment="1">
      <alignment/>
    </xf>
    <xf numFmtId="164" fontId="8" fillId="0" borderId="0" xfId="0" applyFont="1" applyAlignment="1" applyProtection="1">
      <alignment horizontal="centerContinuous"/>
      <protection/>
    </xf>
    <xf numFmtId="164" fontId="8" fillId="0" borderId="0" xfId="0" applyFont="1" applyAlignment="1">
      <alignment horizontal="centerContinuous"/>
    </xf>
    <xf numFmtId="164" fontId="9" fillId="0" borderId="0" xfId="0" applyFont="1" applyAlignment="1" applyProtection="1">
      <alignment horizontal="centerContinuous"/>
      <protection/>
    </xf>
    <xf numFmtId="164" fontId="8" fillId="0" borderId="1" xfId="0" applyFont="1" applyBorder="1" applyAlignment="1" applyProtection="1">
      <alignment horizontal="centerContinuous"/>
      <protection/>
    </xf>
    <xf numFmtId="164" fontId="8" fillId="0" borderId="2" xfId="0" applyFont="1" applyBorder="1" applyAlignment="1">
      <alignment horizontal="centerContinuous"/>
    </xf>
    <xf numFmtId="164" fontId="8" fillId="0" borderId="2" xfId="0" applyFont="1" applyBorder="1" applyAlignment="1" applyProtection="1">
      <alignment horizontal="centerContinuous"/>
      <protection/>
    </xf>
    <xf numFmtId="164" fontId="8" fillId="0" borderId="3" xfId="0" applyFont="1" applyBorder="1" applyAlignment="1">
      <alignment horizontal="centerContinuous"/>
    </xf>
    <xf numFmtId="164" fontId="8" fillId="0" borderId="4" xfId="0" applyFont="1" applyBorder="1" applyAlignment="1" applyProtection="1">
      <alignment horizontal="center"/>
      <protection/>
    </xf>
    <xf numFmtId="164" fontId="8" fillId="0" borderId="2" xfId="0" applyFont="1" applyBorder="1" applyAlignment="1" applyProtection="1">
      <alignment horizontal="center"/>
      <protection/>
    </xf>
    <xf numFmtId="3" fontId="8" fillId="0" borderId="5" xfId="0" applyNumberFormat="1" applyFont="1" applyBorder="1" applyAlignment="1" applyProtection="1">
      <alignment/>
      <protection/>
    </xf>
    <xf numFmtId="169" fontId="8" fillId="0" borderId="0" xfId="0" applyNumberFormat="1" applyFont="1" applyBorder="1" applyAlignment="1" applyProtection="1">
      <alignment/>
      <protection/>
    </xf>
    <xf numFmtId="0" fontId="8" fillId="0" borderId="5" xfId="0" applyNumberFormat="1" applyFont="1" applyBorder="1" applyAlignment="1" applyProtection="1">
      <alignment horizontal="center"/>
      <protection/>
    </xf>
    <xf numFmtId="3" fontId="8" fillId="0" borderId="6" xfId="0" applyNumberFormat="1" applyFont="1" applyFill="1" applyBorder="1" applyAlignment="1" applyProtection="1">
      <alignment/>
      <protection/>
    </xf>
    <xf numFmtId="169" fontId="8" fillId="0" borderId="6" xfId="0" applyNumberFormat="1" applyFont="1" applyFill="1" applyBorder="1" applyAlignment="1" applyProtection="1">
      <alignment/>
      <protection/>
    </xf>
    <xf numFmtId="3" fontId="8" fillId="0" borderId="6" xfId="0" applyNumberFormat="1" applyFont="1" applyBorder="1" applyAlignment="1" applyProtection="1">
      <alignment/>
      <protection/>
    </xf>
    <xf numFmtId="169" fontId="8" fillId="0" borderId="6" xfId="0" applyNumberFormat="1" applyFont="1" applyBorder="1" applyAlignment="1" applyProtection="1">
      <alignment/>
      <protection/>
    </xf>
    <xf numFmtId="0" fontId="8" fillId="0" borderId="5" xfId="0" applyNumberFormat="1" applyFont="1" applyBorder="1" applyAlignment="1" applyProtection="1" quotePrefix="1">
      <alignment horizontal="center"/>
      <protection/>
    </xf>
    <xf numFmtId="3" fontId="8" fillId="0" borderId="5" xfId="0" applyNumberFormat="1" applyFont="1" applyBorder="1" applyAlignment="1" applyProtection="1">
      <alignment/>
      <protection/>
    </xf>
    <xf numFmtId="3" fontId="8" fillId="0" borderId="7" xfId="0" applyNumberFormat="1" applyFont="1" applyBorder="1" applyAlignment="1" applyProtection="1">
      <alignment/>
      <protection/>
    </xf>
    <xf numFmtId="169" fontId="8" fillId="0" borderId="7" xfId="0" applyNumberFormat="1" applyFont="1" applyBorder="1" applyAlignment="1" applyProtection="1">
      <alignment/>
      <protection/>
    </xf>
    <xf numFmtId="0" fontId="8" fillId="0" borderId="7" xfId="0" applyNumberFormat="1" applyFont="1" applyBorder="1" applyAlignment="1" applyProtection="1" quotePrefix="1">
      <alignment horizontal="center"/>
      <protection/>
    </xf>
    <xf numFmtId="165" fontId="8" fillId="0" borderId="0" xfId="0" applyNumberFormat="1" applyFont="1" applyAlignment="1" applyProtection="1">
      <alignment/>
      <protection/>
    </xf>
    <xf numFmtId="164" fontId="8" fillId="0" borderId="8" xfId="0" applyFont="1" applyBorder="1" applyAlignment="1" applyProtection="1">
      <alignment horizontal="center"/>
      <protection/>
    </xf>
    <xf numFmtId="164" fontId="8" fillId="0" borderId="5" xfId="0" applyFont="1" applyBorder="1" applyAlignment="1" applyProtection="1">
      <alignment horizontal="center"/>
      <protection/>
    </xf>
    <xf numFmtId="164" fontId="8" fillId="0" borderId="5" xfId="0" applyFont="1" applyBorder="1" applyAlignment="1" applyProtection="1" quotePrefix="1">
      <alignment horizontal="center"/>
      <protection/>
    </xf>
    <xf numFmtId="3" fontId="8" fillId="0" borderId="6" xfId="0" applyNumberFormat="1" applyFont="1" applyBorder="1" applyAlignment="1">
      <alignment/>
    </xf>
    <xf numFmtId="169" fontId="8" fillId="0" borderId="6" xfId="0" applyNumberFormat="1" applyFont="1" applyBorder="1" applyAlignment="1">
      <alignment/>
    </xf>
    <xf numFmtId="169" fontId="8" fillId="0" borderId="5" xfId="0" applyNumberFormat="1" applyFont="1" applyBorder="1" applyAlignment="1">
      <alignment/>
    </xf>
    <xf numFmtId="164" fontId="8" fillId="0" borderId="7" xfId="0" applyFont="1" applyBorder="1" applyAlignment="1" applyProtection="1" quotePrefix="1">
      <alignment horizontal="center"/>
      <protection/>
    </xf>
    <xf numFmtId="3" fontId="8" fillId="0" borderId="7" xfId="0" applyNumberFormat="1" applyFont="1" applyBorder="1" applyAlignment="1">
      <alignment/>
    </xf>
    <xf numFmtId="169" fontId="8" fillId="0" borderId="7" xfId="0" applyNumberFormat="1" applyFont="1" applyBorder="1" applyAlignment="1">
      <alignment/>
    </xf>
    <xf numFmtId="164" fontId="8" fillId="0" borderId="1" xfId="0" applyFont="1" applyBorder="1" applyAlignment="1" applyProtection="1">
      <alignment horizontal="centerContinuous" vertical="center"/>
      <protection/>
    </xf>
    <xf numFmtId="164" fontId="8" fillId="0" borderId="3" xfId="0" applyFont="1" applyBorder="1" applyAlignment="1">
      <alignment horizontal="centerContinuous" vertical="center"/>
    </xf>
    <xf numFmtId="164" fontId="8" fillId="0" borderId="2" xfId="0" applyFont="1" applyBorder="1" applyAlignment="1" applyProtection="1">
      <alignment horizontal="centerContinuous" vertical="center"/>
      <protection/>
    </xf>
    <xf numFmtId="164" fontId="8" fillId="0" borderId="8" xfId="0" applyFont="1" applyBorder="1" applyAlignment="1" applyProtection="1">
      <alignment horizontal="center" vertical="center"/>
      <protection/>
    </xf>
    <xf numFmtId="164" fontId="8" fillId="0" borderId="5" xfId="0" applyFont="1" applyBorder="1" applyAlignment="1">
      <alignment/>
    </xf>
    <xf numFmtId="3" fontId="8" fillId="0" borderId="5" xfId="0" applyNumberFormat="1" applyFont="1" applyBorder="1" applyAlignment="1">
      <alignment/>
    </xf>
    <xf numFmtId="164" fontId="8" fillId="0" borderId="9" xfId="0" applyFont="1" applyBorder="1" applyAlignment="1" applyProtection="1">
      <alignment horizontal="centerContinuous" vertical="center"/>
      <protection/>
    </xf>
    <xf numFmtId="164" fontId="8" fillId="0" borderId="10" xfId="0" applyFont="1" applyBorder="1" applyAlignment="1">
      <alignment horizontal="centerContinuous"/>
    </xf>
    <xf numFmtId="164" fontId="8" fillId="0" borderId="11" xfId="0" applyFont="1" applyBorder="1" applyAlignment="1">
      <alignment horizontal="centerContinuous"/>
    </xf>
    <xf numFmtId="164" fontId="8" fillId="0" borderId="4" xfId="0" applyFont="1" applyBorder="1" applyAlignment="1" applyProtection="1">
      <alignment horizontal="center" vertical="center" wrapText="1"/>
      <protection/>
    </xf>
    <xf numFmtId="164" fontId="8" fillId="0" borderId="3" xfId="0" applyFont="1" applyBorder="1" applyAlignment="1" applyProtection="1">
      <alignment horizontal="center" vertical="center" wrapText="1"/>
      <protection/>
    </xf>
    <xf numFmtId="164" fontId="8" fillId="0" borderId="5" xfId="0" applyFont="1" applyFill="1" applyBorder="1" applyAlignment="1" applyProtection="1">
      <alignment vertical="center"/>
      <protection/>
    </xf>
    <xf numFmtId="3" fontId="8" fillId="0" borderId="5" xfId="0" applyNumberFormat="1" applyFont="1" applyBorder="1" applyAlignment="1" applyProtection="1">
      <alignment vertical="center"/>
      <protection/>
    </xf>
    <xf numFmtId="3" fontId="8" fillId="0" borderId="6" xfId="0" applyNumberFormat="1" applyFont="1" applyBorder="1" applyAlignment="1" applyProtection="1">
      <alignment vertical="center"/>
      <protection/>
    </xf>
    <xf numFmtId="164" fontId="8" fillId="0" borderId="5" xfId="0" applyFont="1" applyFill="1" applyBorder="1" applyAlignment="1" applyProtection="1">
      <alignment vertical="center" wrapText="1"/>
      <protection/>
    </xf>
    <xf numFmtId="3" fontId="8" fillId="0" borderId="5" xfId="0" applyNumberFormat="1" applyFont="1" applyBorder="1" applyAlignment="1">
      <alignment vertical="center"/>
    </xf>
    <xf numFmtId="3" fontId="8" fillId="0" borderId="5" xfId="0" applyNumberFormat="1" applyFont="1" applyBorder="1" applyAlignment="1" applyProtection="1" quotePrefix="1">
      <alignment horizontal="right" vertical="center"/>
      <protection/>
    </xf>
    <xf numFmtId="164" fontId="8" fillId="0" borderId="5" xfId="0" applyFont="1" applyBorder="1" applyAlignment="1" applyProtection="1">
      <alignment vertical="center"/>
      <protection/>
    </xf>
    <xf numFmtId="3" fontId="8" fillId="0" borderId="5" xfId="0" applyNumberFormat="1" applyFont="1" applyBorder="1" applyAlignment="1" applyProtection="1">
      <alignment horizontal="right" vertical="center"/>
      <protection/>
    </xf>
    <xf numFmtId="164" fontId="8" fillId="0" borderId="4" xfId="0" applyFont="1" applyBorder="1" applyAlignment="1" applyProtection="1">
      <alignment vertical="center"/>
      <protection/>
    </xf>
    <xf numFmtId="3" fontId="8" fillId="0" borderId="4" xfId="0" applyNumberFormat="1" applyFont="1" applyBorder="1" applyAlignment="1" applyProtection="1">
      <alignment vertical="center"/>
      <protection/>
    </xf>
    <xf numFmtId="3" fontId="8" fillId="0" borderId="3" xfId="0" applyNumberFormat="1" applyFont="1" applyBorder="1" applyAlignment="1" applyProtection="1">
      <alignment vertical="center"/>
      <protection/>
    </xf>
    <xf numFmtId="164" fontId="8" fillId="0" borderId="12" xfId="0" applyFont="1" applyBorder="1" applyAlignment="1">
      <alignment/>
    </xf>
    <xf numFmtId="164" fontId="8" fillId="0" borderId="10" xfId="0" applyFont="1" applyBorder="1" applyAlignment="1" applyProtection="1">
      <alignment horizontal="centerContinuous" vertical="center"/>
      <protection/>
    </xf>
    <xf numFmtId="164" fontId="8" fillId="0" borderId="7" xfId="0" applyFont="1" applyBorder="1" applyAlignment="1">
      <alignment/>
    </xf>
    <xf numFmtId="169" fontId="8" fillId="0" borderId="4" xfId="0" applyNumberFormat="1" applyFont="1" applyBorder="1" applyAlignment="1" applyProtection="1">
      <alignment vertical="center"/>
      <protection/>
    </xf>
    <xf numFmtId="164" fontId="8" fillId="0" borderId="0" xfId="0" applyFont="1" applyAlignment="1">
      <alignment horizontal="center"/>
    </xf>
    <xf numFmtId="169" fontId="8" fillId="0" borderId="5" xfId="0" applyNumberFormat="1" applyFont="1" applyBorder="1" applyAlignment="1" applyProtection="1">
      <alignment/>
      <protection/>
    </xf>
    <xf numFmtId="169" fontId="8" fillId="0" borderId="7" xfId="0" applyNumberFormat="1" applyFont="1" applyBorder="1" applyAlignment="1" applyProtection="1" quotePrefix="1">
      <alignment horizontal="right"/>
      <protection/>
    </xf>
    <xf numFmtId="37" fontId="8" fillId="0" borderId="0" xfId="0" applyNumberFormat="1" applyFont="1" applyAlignment="1">
      <alignment/>
    </xf>
    <xf numFmtId="37" fontId="8" fillId="0" borderId="0" xfId="0" applyNumberFormat="1" applyFont="1" applyBorder="1" applyAlignment="1" applyProtection="1">
      <alignment vertical="center"/>
      <protection/>
    </xf>
    <xf numFmtId="3" fontId="8" fillId="0" borderId="7" xfId="0" applyNumberFormat="1" applyFont="1" applyBorder="1" applyAlignment="1" applyProtection="1" quotePrefix="1">
      <alignment horizontal="right"/>
      <protection/>
    </xf>
    <xf numFmtId="3" fontId="8" fillId="0" borderId="5" xfId="0" applyNumberFormat="1" applyFont="1" applyBorder="1" applyAlignment="1" applyProtection="1" quotePrefix="1">
      <alignment horizontal="right"/>
      <protection/>
    </xf>
    <xf numFmtId="169" fontId="8" fillId="0" borderId="5" xfId="0" applyNumberFormat="1" applyFont="1" applyBorder="1" applyAlignment="1" applyProtection="1" quotePrefix="1">
      <alignment horizontal="right"/>
      <protection/>
    </xf>
    <xf numFmtId="164" fontId="8" fillId="0" borderId="0" xfId="0" applyFont="1" applyAlignment="1">
      <alignment wrapText="1"/>
    </xf>
    <xf numFmtId="164" fontId="8" fillId="0" borderId="2" xfId="0" applyFont="1" applyBorder="1" applyAlignment="1">
      <alignment horizontal="centerContinuous" vertical="center"/>
    </xf>
    <xf numFmtId="164" fontId="8" fillId="0" borderId="0" xfId="0" applyFont="1" applyAlignment="1">
      <alignment vertical="center"/>
    </xf>
    <xf numFmtId="37" fontId="8" fillId="0" borderId="3" xfId="0" applyNumberFormat="1" applyFont="1" applyBorder="1" applyAlignment="1" applyProtection="1">
      <alignment vertical="center"/>
      <protection/>
    </xf>
    <xf numFmtId="37" fontId="8" fillId="0" borderId="6" xfId="0" applyNumberFormat="1" applyFont="1" applyBorder="1" applyAlignment="1" applyProtection="1">
      <alignment vertical="center"/>
      <protection/>
    </xf>
    <xf numFmtId="166" fontId="8" fillId="0" borderId="5" xfId="0" applyNumberFormat="1" applyFont="1" applyBorder="1" applyAlignment="1" applyProtection="1">
      <alignment vertical="center"/>
      <protection/>
    </xf>
    <xf numFmtId="164" fontId="8" fillId="0" borderId="7" xfId="0" applyFont="1" applyBorder="1" applyAlignment="1" applyProtection="1">
      <alignment vertical="center"/>
      <protection/>
    </xf>
    <xf numFmtId="37" fontId="8" fillId="0" borderId="7" xfId="0" applyNumberFormat="1" applyFont="1" applyBorder="1" applyAlignment="1" applyProtection="1">
      <alignment vertical="center"/>
      <protection/>
    </xf>
    <xf numFmtId="37" fontId="8" fillId="0" borderId="8" xfId="0" applyNumberFormat="1" applyFont="1" applyBorder="1" applyAlignment="1" applyProtection="1">
      <alignment vertical="center"/>
      <protection/>
    </xf>
    <xf numFmtId="166" fontId="8" fillId="0" borderId="7" xfId="0" applyNumberFormat="1" applyFont="1" applyBorder="1" applyAlignment="1" applyProtection="1">
      <alignment vertical="center"/>
      <protection/>
    </xf>
    <xf numFmtId="37" fontId="8" fillId="0" borderId="6" xfId="0" applyNumberFormat="1" applyFont="1" applyBorder="1" applyAlignment="1" applyProtection="1">
      <alignment/>
      <protection/>
    </xf>
    <xf numFmtId="164" fontId="8" fillId="0" borderId="0" xfId="0" applyFont="1" applyAlignment="1" applyProtection="1">
      <alignment horizontal="left"/>
      <protection/>
    </xf>
    <xf numFmtId="164" fontId="8" fillId="0" borderId="0" xfId="0" applyFont="1" applyAlignment="1" applyProtection="1">
      <alignment horizontal="center"/>
      <protection/>
    </xf>
    <xf numFmtId="164" fontId="8" fillId="0" borderId="4" xfId="0" applyFont="1" applyBorder="1" applyAlignment="1" applyProtection="1">
      <alignment horizontal="center" vertical="center"/>
      <protection/>
    </xf>
    <xf numFmtId="164" fontId="8" fillId="0" borderId="4" xfId="0" applyFont="1" applyBorder="1" applyAlignment="1" applyProtection="1">
      <alignment horizontal="centerContinuous" vertical="center"/>
      <protection/>
    </xf>
    <xf numFmtId="164" fontId="8" fillId="0" borderId="4" xfId="0" applyFont="1" applyBorder="1" applyAlignment="1">
      <alignment horizontal="centerContinuous" vertical="center"/>
    </xf>
    <xf numFmtId="164" fontId="8" fillId="0" borderId="7" xfId="0" applyFont="1" applyBorder="1" applyAlignment="1" applyProtection="1">
      <alignment horizontal="center" vertical="center"/>
      <protection/>
    </xf>
    <xf numFmtId="164" fontId="8" fillId="0" borderId="5" xfId="0" applyFont="1" applyBorder="1" applyAlignment="1" applyProtection="1">
      <alignment vertical="center" wrapText="1"/>
      <protection/>
    </xf>
    <xf numFmtId="167" fontId="8" fillId="0" borderId="5" xfId="0" applyNumberFormat="1" applyFont="1" applyBorder="1" applyAlignment="1" applyProtection="1">
      <alignment vertical="center"/>
      <protection/>
    </xf>
    <xf numFmtId="169" fontId="8" fillId="0" borderId="5" xfId="0" applyNumberFormat="1" applyFont="1" applyBorder="1" applyAlignment="1" applyProtection="1">
      <alignment vertical="center"/>
      <protection/>
    </xf>
    <xf numFmtId="164" fontId="8" fillId="0" borderId="5" xfId="0" applyFont="1" applyBorder="1" applyAlignment="1">
      <alignment vertical="center"/>
    </xf>
    <xf numFmtId="164" fontId="8" fillId="0" borderId="5" xfId="0" applyFont="1" applyBorder="1" applyAlignment="1" applyProtection="1">
      <alignment/>
      <protection/>
    </xf>
    <xf numFmtId="164" fontId="8" fillId="0" borderId="4" xfId="0" applyFont="1" applyBorder="1" applyAlignment="1" applyProtection="1">
      <alignment horizontal="left" vertical="center"/>
      <protection/>
    </xf>
    <xf numFmtId="37" fontId="8" fillId="0" borderId="4" xfId="0" applyNumberFormat="1" applyFont="1" applyBorder="1" applyAlignment="1" applyProtection="1">
      <alignment vertical="center"/>
      <protection/>
    </xf>
    <xf numFmtId="167" fontId="8" fillId="0" borderId="4" xfId="0" applyNumberFormat="1" applyFont="1" applyBorder="1" applyAlignment="1" applyProtection="1">
      <alignment vertical="center"/>
      <protection/>
    </xf>
    <xf numFmtId="166" fontId="8" fillId="0" borderId="4" xfId="0" applyNumberFormat="1" applyFont="1" applyBorder="1" applyAlignment="1" applyProtection="1">
      <alignment vertical="center"/>
      <protection/>
    </xf>
    <xf numFmtId="164" fontId="8" fillId="0" borderId="6" xfId="0" applyFont="1" applyBorder="1" applyAlignment="1" applyProtection="1">
      <alignment/>
      <protection/>
    </xf>
    <xf numFmtId="164" fontId="8" fillId="0" borderId="6" xfId="0" applyFont="1" applyBorder="1" applyAlignment="1">
      <alignment/>
    </xf>
    <xf numFmtId="164" fontId="8" fillId="0" borderId="8" xfId="0" applyFont="1" applyBorder="1" applyAlignment="1" applyProtection="1">
      <alignment/>
      <protection/>
    </xf>
    <xf numFmtId="164" fontId="8" fillId="0" borderId="7" xfId="0" applyFont="1" applyBorder="1" applyAlignment="1">
      <alignment horizontal="center" vertical="center" wrapText="1"/>
    </xf>
    <xf numFmtId="164" fontId="8" fillId="0" borderId="8" xfId="0" applyFont="1" applyBorder="1" applyAlignment="1" applyProtection="1">
      <alignment horizontal="center" vertical="center" wrapText="1"/>
      <protection/>
    </xf>
    <xf numFmtId="164" fontId="9" fillId="0" borderId="0" xfId="0" applyFont="1" applyAlignment="1" applyProtection="1">
      <alignment horizontal="centerContinuous" vertical="center"/>
      <protection/>
    </xf>
    <xf numFmtId="164" fontId="8" fillId="0" borderId="0" xfId="0" applyFont="1" applyAlignment="1">
      <alignment horizontal="centerContinuous" vertical="center"/>
    </xf>
    <xf numFmtId="164" fontId="8" fillId="0" borderId="5" xfId="0" applyFont="1" applyBorder="1" applyAlignment="1" applyProtection="1">
      <alignment horizontal="center" vertical="center"/>
      <protection/>
    </xf>
    <xf numFmtId="164" fontId="8" fillId="0" borderId="0" xfId="0" applyFont="1" applyAlignment="1">
      <alignment horizontal="right"/>
    </xf>
    <xf numFmtId="166" fontId="8" fillId="0" borderId="8" xfId="0" applyNumberFormat="1" applyFont="1" applyBorder="1" applyAlignment="1" applyProtection="1">
      <alignment vertical="center"/>
      <protection/>
    </xf>
    <xf numFmtId="166" fontId="8" fillId="0" borderId="6" xfId="0" applyNumberFormat="1" applyFont="1" applyBorder="1" applyAlignment="1" applyProtection="1">
      <alignment vertical="center"/>
      <protection/>
    </xf>
    <xf numFmtId="37" fontId="8" fillId="0" borderId="6" xfId="0" applyNumberFormat="1" applyFont="1" applyBorder="1" applyAlignment="1" applyProtection="1" quotePrefix="1">
      <alignment horizontal="right" vertical="center"/>
      <protection/>
    </xf>
    <xf numFmtId="37" fontId="8" fillId="0" borderId="8" xfId="0" applyNumberFormat="1" applyFont="1" applyBorder="1" applyAlignment="1">
      <alignment vertical="center"/>
    </xf>
    <xf numFmtId="37" fontId="8" fillId="0" borderId="8" xfId="0" applyNumberFormat="1" applyFont="1" applyBorder="1" applyAlignment="1" applyProtection="1" quotePrefix="1">
      <alignment horizontal="right" vertical="center"/>
      <protection/>
    </xf>
    <xf numFmtId="37" fontId="8" fillId="0" borderId="6" xfId="0" applyNumberFormat="1" applyFont="1" applyBorder="1" applyAlignment="1">
      <alignment vertical="center"/>
    </xf>
    <xf numFmtId="37" fontId="8" fillId="0" borderId="5" xfId="0" applyNumberFormat="1" applyFont="1" applyBorder="1" applyAlignment="1" applyProtection="1" quotePrefix="1">
      <alignment horizontal="right" vertical="center"/>
      <protection/>
    </xf>
    <xf numFmtId="37" fontId="8" fillId="0" borderId="0" xfId="0" applyNumberFormat="1" applyFont="1" applyBorder="1" applyAlignment="1" applyProtection="1">
      <alignment/>
      <protection/>
    </xf>
    <xf numFmtId="37" fontId="8" fillId="0" borderId="6" xfId="0" applyNumberFormat="1" applyFont="1" applyBorder="1" applyAlignment="1">
      <alignment/>
    </xf>
    <xf numFmtId="37" fontId="8" fillId="0" borderId="6" xfId="0" applyNumberFormat="1" applyFont="1" applyBorder="1" applyAlignment="1" applyProtection="1" quotePrefix="1">
      <alignment horizontal="right"/>
      <protection/>
    </xf>
    <xf numFmtId="37" fontId="8" fillId="0" borderId="5" xfId="0" applyNumberFormat="1" applyFont="1" applyBorder="1" applyAlignment="1">
      <alignment/>
    </xf>
    <xf numFmtId="37" fontId="8" fillId="0" borderId="8" xfId="0" applyNumberFormat="1" applyFont="1" applyBorder="1" applyAlignment="1" applyProtection="1">
      <alignment/>
      <protection/>
    </xf>
    <xf numFmtId="37" fontId="8" fillId="0" borderId="8" xfId="0" applyNumberFormat="1" applyFont="1" applyBorder="1" applyAlignment="1" applyProtection="1" quotePrefix="1">
      <alignment horizontal="right"/>
      <protection/>
    </xf>
    <xf numFmtId="166" fontId="8" fillId="0" borderId="6" xfId="0" applyNumberFormat="1" applyFont="1" applyBorder="1" applyAlignment="1" applyProtection="1">
      <alignment/>
      <protection/>
    </xf>
    <xf numFmtId="166" fontId="8" fillId="0" borderId="6" xfId="0" applyNumberFormat="1" applyFont="1" applyBorder="1" applyAlignment="1">
      <alignment/>
    </xf>
    <xf numFmtId="166" fontId="8" fillId="0" borderId="6" xfId="0" applyNumberFormat="1" applyFont="1" applyBorder="1" applyAlignment="1" applyProtection="1" quotePrefix="1">
      <alignment horizontal="right"/>
      <protection/>
    </xf>
    <xf numFmtId="166" fontId="8" fillId="0" borderId="7" xfId="0" applyNumberFormat="1" applyFont="1" applyBorder="1" applyAlignment="1" applyProtection="1">
      <alignment/>
      <protection/>
    </xf>
    <xf numFmtId="37" fontId="5" fillId="0" borderId="0" xfId="0" applyNumberFormat="1" applyFont="1" applyAlignment="1">
      <alignment/>
    </xf>
    <xf numFmtId="37" fontId="5" fillId="0" borderId="0" xfId="0" applyNumberFormat="1" applyFont="1" applyAlignment="1" quotePrefix="1">
      <alignment wrapText="1"/>
    </xf>
    <xf numFmtId="37" fontId="5" fillId="0" borderId="0" xfId="0" applyNumberFormat="1" applyFont="1" applyAlignment="1">
      <alignment wrapText="1"/>
    </xf>
    <xf numFmtId="164" fontId="8" fillId="0" borderId="5" xfId="0" applyNumberFormat="1" applyFont="1" applyBorder="1" applyAlignment="1" applyProtection="1">
      <alignment vertical="center"/>
      <protection/>
    </xf>
    <xf numFmtId="37" fontId="8" fillId="0" borderId="7" xfId="0" applyNumberFormat="1" applyFont="1" applyBorder="1" applyAlignment="1" applyProtection="1" quotePrefix="1">
      <alignment horizontal="right" vertical="center"/>
      <protection/>
    </xf>
    <xf numFmtId="167" fontId="8" fillId="0" borderId="6" xfId="0" applyNumberFormat="1" applyFont="1" applyBorder="1" applyAlignment="1" applyProtection="1">
      <alignment/>
      <protection/>
    </xf>
    <xf numFmtId="164" fontId="8" fillId="0" borderId="0" xfId="0" applyFont="1" applyAlignment="1">
      <alignment/>
    </xf>
    <xf numFmtId="37" fontId="14" fillId="0" borderId="0" xfId="0" applyNumberFormat="1" applyFont="1" applyBorder="1" applyAlignment="1" applyProtection="1">
      <alignment/>
      <protection/>
    </xf>
    <xf numFmtId="164" fontId="8" fillId="0" borderId="0" xfId="0" applyFont="1" applyAlignment="1" applyProtection="1">
      <alignment/>
      <protection/>
    </xf>
    <xf numFmtId="164" fontId="9" fillId="0" borderId="0" xfId="0" applyFont="1" applyAlignment="1" applyProtection="1">
      <alignment/>
      <protection/>
    </xf>
    <xf numFmtId="164" fontId="9" fillId="0" borderId="0" xfId="0" applyFont="1" applyAlignment="1" applyProtection="1">
      <alignment wrapText="1"/>
      <protection/>
    </xf>
    <xf numFmtId="164" fontId="8" fillId="0" borderId="0" xfId="0" applyFont="1" applyBorder="1" applyAlignment="1" applyProtection="1">
      <alignment/>
      <protection/>
    </xf>
    <xf numFmtId="164" fontId="9" fillId="0" borderId="0" xfId="0" applyFont="1" applyAlignment="1" applyProtection="1">
      <alignment vertical="center" wrapText="1"/>
      <protection/>
    </xf>
    <xf numFmtId="37" fontId="5" fillId="0" borderId="0" xfId="0" applyNumberFormat="1" applyFont="1" applyBorder="1" applyAlignment="1" applyProtection="1">
      <alignment/>
      <protection/>
    </xf>
    <xf numFmtId="166" fontId="8" fillId="0" borderId="12" xfId="0" applyNumberFormat="1" applyFont="1" applyBorder="1" applyAlignment="1" applyProtection="1">
      <alignment vertical="center"/>
      <protection/>
    </xf>
    <xf numFmtId="164" fontId="8" fillId="0" borderId="5" xfId="0" applyFont="1" applyBorder="1" applyAlignment="1" applyProtection="1" quotePrefix="1">
      <alignment horizontal="right" vertical="center"/>
      <protection/>
    </xf>
    <xf numFmtId="3" fontId="8" fillId="0" borderId="5" xfId="0" applyNumberFormat="1" applyFont="1" applyBorder="1" applyAlignment="1" applyProtection="1">
      <alignment horizontal="right"/>
      <protection/>
    </xf>
    <xf numFmtId="169" fontId="8" fillId="0" borderId="5" xfId="0" applyNumberFormat="1" applyFont="1" applyBorder="1" applyAlignment="1" applyProtection="1">
      <alignment horizontal="right"/>
      <protection/>
    </xf>
    <xf numFmtId="166" fontId="8" fillId="0" borderId="7" xfId="0" applyNumberFormat="1" applyFont="1" applyBorder="1" applyAlignment="1" applyProtection="1" quotePrefix="1">
      <alignment horizontal="right" vertical="center"/>
      <protection/>
    </xf>
    <xf numFmtId="166" fontId="8" fillId="0" borderId="5" xfId="0" applyNumberFormat="1" applyFont="1" applyBorder="1" applyAlignment="1" applyProtection="1" quotePrefix="1">
      <alignment horizontal="right" vertical="center"/>
      <protection/>
    </xf>
    <xf numFmtId="164" fontId="10" fillId="0" borderId="7" xfId="0" applyFont="1" applyBorder="1" applyAlignment="1">
      <alignment vertical="center" wrapText="1"/>
    </xf>
    <xf numFmtId="164" fontId="8" fillId="0" borderId="12" xfId="0" applyFont="1" applyBorder="1" applyAlignment="1" applyProtection="1">
      <alignment horizontal="center" vertical="center"/>
      <protection/>
    </xf>
    <xf numFmtId="164" fontId="8" fillId="0" borderId="7" xfId="0" applyFont="1" applyBorder="1" applyAlignment="1">
      <alignment horizontal="center" vertical="center"/>
    </xf>
    <xf numFmtId="164" fontId="5" fillId="0" borderId="0" xfId="0" applyFont="1" applyAlignment="1">
      <alignment/>
    </xf>
    <xf numFmtId="164" fontId="5" fillId="0" borderId="0" xfId="0" applyFont="1" applyAlignment="1">
      <alignment wrapText="1"/>
    </xf>
    <xf numFmtId="164" fontId="10" fillId="0" borderId="5" xfId="0" applyFont="1" applyBorder="1" applyAlignment="1">
      <alignment horizontal="center" vertical="center"/>
    </xf>
    <xf numFmtId="164" fontId="10" fillId="0" borderId="7" xfId="0" applyFont="1" applyBorder="1" applyAlignment="1">
      <alignment horizontal="center" vertical="center"/>
    </xf>
    <xf numFmtId="164" fontId="8" fillId="0" borderId="9" xfId="0" applyFont="1" applyBorder="1" applyAlignment="1" applyProtection="1">
      <alignment horizontal="center" vertical="center" wrapText="1"/>
      <protection/>
    </xf>
    <xf numFmtId="164" fontId="10" fillId="0" borderId="11" xfId="0" applyFont="1" applyBorder="1" applyAlignment="1">
      <alignment vertical="center" wrapText="1"/>
    </xf>
    <xf numFmtId="164" fontId="10" fillId="0" borderId="13" xfId="0" applyFont="1" applyBorder="1" applyAlignment="1">
      <alignment vertical="center" wrapText="1"/>
    </xf>
    <xf numFmtId="164" fontId="10" fillId="0" borderId="8" xfId="0" applyFont="1" applyBorder="1" applyAlignment="1">
      <alignment vertical="center" wrapText="1"/>
    </xf>
    <xf numFmtId="164" fontId="8" fillId="0" borderId="0" xfId="0" applyFont="1" applyAlignment="1">
      <alignment/>
    </xf>
    <xf numFmtId="164" fontId="10" fillId="0" borderId="0" xfId="0" applyFont="1" applyAlignment="1">
      <alignment/>
    </xf>
    <xf numFmtId="164" fontId="8" fillId="0" borderId="0" xfId="0" applyFont="1" applyAlignment="1">
      <alignment wrapText="1"/>
    </xf>
    <xf numFmtId="164" fontId="10" fillId="0" borderId="0" xfId="0" applyFont="1" applyAlignment="1">
      <alignment wrapText="1"/>
    </xf>
    <xf numFmtId="164" fontId="8" fillId="0" borderId="1" xfId="0" applyFont="1" applyBorder="1" applyAlignment="1" applyProtection="1">
      <alignment horizontal="center" vertical="center"/>
      <protection/>
    </xf>
    <xf numFmtId="164" fontId="8" fillId="0" borderId="3" xfId="0" applyFont="1" applyBorder="1" applyAlignment="1" applyProtection="1">
      <alignment horizontal="center" vertical="center"/>
      <protection/>
    </xf>
    <xf numFmtId="164" fontId="8" fillId="0" borderId="1" xfId="0" applyFont="1" applyBorder="1" applyAlignment="1" applyProtection="1">
      <alignment vertical="center"/>
      <protection/>
    </xf>
    <xf numFmtId="164" fontId="8" fillId="0" borderId="3" xfId="0" applyFont="1" applyBorder="1" applyAlignment="1" applyProtection="1">
      <alignment vertical="center"/>
      <protection/>
    </xf>
    <xf numFmtId="164" fontId="8" fillId="0" borderId="12" xfId="0" applyFont="1" applyBorder="1" applyAlignment="1" applyProtection="1">
      <alignment horizontal="center" vertical="center" wrapText="1"/>
      <protection/>
    </xf>
    <xf numFmtId="164" fontId="10" fillId="0" borderId="7" xfId="0" applyFont="1" applyBorder="1" applyAlignment="1">
      <alignment/>
    </xf>
    <xf numFmtId="164" fontId="9" fillId="0" borderId="0" xfId="0" applyFont="1" applyAlignment="1" applyProtection="1">
      <alignment horizontal="center"/>
      <protection/>
    </xf>
    <xf numFmtId="164" fontId="8" fillId="0" borderId="14" xfId="0" applyFont="1" applyBorder="1" applyAlignment="1" applyProtection="1">
      <alignment horizontal="center"/>
      <protection/>
    </xf>
    <xf numFmtId="164" fontId="10" fillId="0" borderId="5" xfId="0" applyFont="1" applyBorder="1" applyAlignment="1">
      <alignment/>
    </xf>
    <xf numFmtId="164" fontId="8" fillId="0" borderId="0" xfId="0" applyFont="1" applyAlignment="1">
      <alignment vertical="center" wrapText="1"/>
    </xf>
    <xf numFmtId="164" fontId="10" fillId="0" borderId="0" xfId="0" applyFont="1" applyAlignment="1">
      <alignment vertical="center" wrapText="1"/>
    </xf>
    <xf numFmtId="164" fontId="10" fillId="0" borderId="5" xfId="0" applyFont="1" applyBorder="1" applyAlignment="1">
      <alignment vertical="center" wrapText="1"/>
    </xf>
    <xf numFmtId="164" fontId="10" fillId="0" borderId="5" xfId="0" applyFont="1" applyBorder="1" applyAlignment="1">
      <alignment vertical="center"/>
    </xf>
    <xf numFmtId="164" fontId="10" fillId="0" borderId="7" xfId="0" applyFon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HARON\EXCEL\DATA\Annual07\Birth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 of Tables"/>
      <sheetName val="Overview"/>
      <sheetName val="TAB101"/>
      <sheetName val="TAB102"/>
      <sheetName val="TAB103"/>
      <sheetName val="TAB104"/>
      <sheetName val="TAB105"/>
      <sheetName val="TAB106"/>
      <sheetName val="TAB107"/>
      <sheetName val="TAB108"/>
      <sheetName val="TAB109"/>
      <sheetName val="TAB110"/>
      <sheetName val="TAB111"/>
      <sheetName val="TAB112"/>
      <sheetName val="TAB113"/>
      <sheetName val="TAB114"/>
      <sheetName val="TAB115"/>
      <sheetName val="TAB116"/>
      <sheetName val="TAB117"/>
      <sheetName val="Sheet1"/>
      <sheetName val="TAB1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8"/>
  <sheetViews>
    <sheetView tabSelected="1" workbookViewId="0" topLeftCell="A1">
      <selection activeCell="A1" sqref="A1"/>
    </sheetView>
  </sheetViews>
  <sheetFormatPr defaultColWidth="9.00390625" defaultRowHeight="12.75"/>
  <cols>
    <col min="1" max="1" width="64.50390625" style="3" customWidth="1"/>
    <col min="2" max="16384" width="9.00390625" style="3" customWidth="1"/>
  </cols>
  <sheetData>
    <row r="1" ht="15">
      <c r="A1" s="81" t="s">
        <v>131</v>
      </c>
    </row>
    <row r="2" ht="15.75">
      <c r="A2" s="130" t="s">
        <v>130</v>
      </c>
    </row>
    <row r="3" ht="15">
      <c r="A3" s="129" t="s">
        <v>2</v>
      </c>
    </row>
    <row r="4" ht="15">
      <c r="A4" s="129" t="s">
        <v>112</v>
      </c>
    </row>
    <row r="6" ht="15.75">
      <c r="A6" s="130" t="s">
        <v>129</v>
      </c>
    </row>
    <row r="7" ht="15">
      <c r="A7" s="129" t="s">
        <v>114</v>
      </c>
    </row>
    <row r="9" ht="15.75">
      <c r="A9" s="130" t="s">
        <v>128</v>
      </c>
    </row>
    <row r="10" ht="15">
      <c r="A10" s="129" t="s">
        <v>116</v>
      </c>
    </row>
    <row r="12" spans="1:9" ht="31.5">
      <c r="A12" s="131" t="s">
        <v>127</v>
      </c>
      <c r="B12" s="130"/>
      <c r="C12" s="130"/>
      <c r="D12" s="130"/>
      <c r="E12" s="130"/>
      <c r="F12" s="130"/>
      <c r="G12" s="130"/>
      <c r="H12" s="130"/>
      <c r="I12" s="130"/>
    </row>
    <row r="13" spans="1:9" ht="15">
      <c r="A13" s="132" t="s">
        <v>116</v>
      </c>
      <c r="B13" s="132"/>
      <c r="C13" s="132"/>
      <c r="D13" s="132"/>
      <c r="E13" s="132"/>
      <c r="F13" s="132"/>
      <c r="G13" s="132"/>
      <c r="H13" s="132"/>
      <c r="I13" s="132"/>
    </row>
    <row r="15" spans="1:7" ht="31.5">
      <c r="A15" s="131" t="s">
        <v>126</v>
      </c>
      <c r="B15" s="130"/>
      <c r="C15" s="130"/>
      <c r="D15" s="130"/>
      <c r="E15" s="130"/>
      <c r="F15" s="130"/>
      <c r="G15" s="130"/>
    </row>
    <row r="16" spans="1:7" ht="15">
      <c r="A16" s="129" t="s">
        <v>116</v>
      </c>
      <c r="B16" s="127"/>
      <c r="C16" s="127"/>
      <c r="D16" s="127"/>
      <c r="E16" s="127"/>
      <c r="F16" s="127"/>
      <c r="G16" s="127"/>
    </row>
    <row r="18" ht="30.75">
      <c r="A18" s="133" t="s">
        <v>125</v>
      </c>
    </row>
    <row r="19" ht="15">
      <c r="A19" s="129" t="s">
        <v>116</v>
      </c>
    </row>
    <row r="21" ht="30.75">
      <c r="A21" s="131" t="s">
        <v>124</v>
      </c>
    </row>
    <row r="22" ht="15">
      <c r="A22" s="129" t="s">
        <v>119</v>
      </c>
    </row>
    <row r="24" ht="30.75">
      <c r="A24" s="131" t="s">
        <v>123</v>
      </c>
    </row>
    <row r="25" ht="15">
      <c r="A25" s="129" t="s">
        <v>116</v>
      </c>
    </row>
    <row r="27" spans="1:13" ht="31.5">
      <c r="A27" s="131" t="s">
        <v>122</v>
      </c>
      <c r="B27" s="130"/>
      <c r="C27" s="130"/>
      <c r="D27" s="130"/>
      <c r="E27" s="130"/>
      <c r="F27" s="130"/>
      <c r="G27" s="130"/>
      <c r="H27" s="130"/>
      <c r="I27" s="130"/>
      <c r="J27" s="130"/>
      <c r="K27" s="130"/>
      <c r="L27" s="130"/>
      <c r="M27" s="130"/>
    </row>
    <row r="28" spans="1:13" ht="15">
      <c r="A28" s="129" t="s">
        <v>116</v>
      </c>
      <c r="B28" s="127"/>
      <c r="C28" s="127"/>
      <c r="D28" s="127"/>
      <c r="E28" s="127"/>
      <c r="F28" s="127"/>
      <c r="G28" s="127"/>
      <c r="H28" s="127"/>
      <c r="I28" s="127"/>
      <c r="J28" s="127"/>
      <c r="K28" s="127"/>
      <c r="L28" s="127"/>
      <c r="M28" s="127"/>
    </row>
  </sheetData>
  <printOptions horizontalCentered="1"/>
  <pageMargins left="0.75" right="0.75" top="0.75" bottom="0.75" header="0.5" footer="0.25"/>
  <pageSetup horizontalDpi="600" verticalDpi="600" orientation="portrait" r:id="rId1"/>
  <headerFooter alignWithMargins="0">
    <oddHeader>&amp;C&amp;"Arial,Regular"&amp;12List of Tables for Infant Death Section of Annual Report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2:M26"/>
  <sheetViews>
    <sheetView workbookViewId="0" topLeftCell="A1">
      <selection activeCell="A1" sqref="A1"/>
    </sheetView>
  </sheetViews>
  <sheetFormatPr defaultColWidth="9.00390625" defaultRowHeight="12.75"/>
  <cols>
    <col min="1" max="1" width="23.50390625" style="3" customWidth="1"/>
    <col min="2" max="2" width="9.00390625" style="3" customWidth="1"/>
    <col min="3" max="3" width="6.00390625" style="3" customWidth="1"/>
    <col min="4" max="4" width="9.375" style="3" customWidth="1"/>
    <col min="5" max="5" width="8.125" style="3" customWidth="1"/>
    <col min="6" max="6" width="8.875" style="3" customWidth="1"/>
    <col min="7" max="7" width="5.375" style="3" customWidth="1"/>
    <col min="8" max="8" width="8.75390625" style="3" customWidth="1"/>
    <col min="9" max="9" width="6.75390625" style="3" customWidth="1"/>
    <col min="10" max="10" width="8.75390625" style="3" customWidth="1"/>
    <col min="11" max="11" width="5.75390625" style="3" customWidth="1"/>
    <col min="12" max="12" width="8.875" style="3" customWidth="1"/>
    <col min="13" max="13" width="6.875" style="3" customWidth="1"/>
    <col min="14" max="16384" width="9.00390625" style="3" customWidth="1"/>
  </cols>
  <sheetData>
    <row r="2" spans="1:13" ht="15">
      <c r="A2" s="4" t="s">
        <v>46</v>
      </c>
      <c r="B2" s="5"/>
      <c r="C2" s="5"/>
      <c r="D2" s="5"/>
      <c r="E2" s="5"/>
      <c r="F2" s="5"/>
      <c r="G2" s="5"/>
      <c r="H2" s="5"/>
      <c r="I2" s="5"/>
      <c r="J2" s="5"/>
      <c r="K2" s="5"/>
      <c r="L2" s="5"/>
      <c r="M2" s="5"/>
    </row>
    <row r="3" spans="1:13" ht="19.5" customHeight="1">
      <c r="A3" s="162" t="s">
        <v>107</v>
      </c>
      <c r="B3" s="162"/>
      <c r="C3" s="162"/>
      <c r="D3" s="162"/>
      <c r="E3" s="162"/>
      <c r="F3" s="162"/>
      <c r="G3" s="162"/>
      <c r="H3" s="162"/>
      <c r="I3" s="162"/>
      <c r="J3" s="162"/>
      <c r="K3" s="162"/>
      <c r="L3" s="162"/>
      <c r="M3" s="162"/>
    </row>
    <row r="4" spans="1:13" ht="17.25" customHeight="1">
      <c r="A4" s="162" t="s">
        <v>108</v>
      </c>
      <c r="B4" s="162"/>
      <c r="C4" s="162"/>
      <c r="D4" s="162"/>
      <c r="E4" s="162"/>
      <c r="F4" s="162"/>
      <c r="G4" s="162"/>
      <c r="H4" s="162"/>
      <c r="I4" s="162"/>
      <c r="J4" s="162"/>
      <c r="K4" s="162"/>
      <c r="L4" s="162"/>
      <c r="M4" s="162"/>
    </row>
    <row r="5" spans="1:13" ht="15">
      <c r="A5" s="4" t="s">
        <v>116</v>
      </c>
      <c r="B5" s="5"/>
      <c r="C5" s="5"/>
      <c r="D5" s="5"/>
      <c r="E5" s="5"/>
      <c r="F5" s="5"/>
      <c r="G5" s="5"/>
      <c r="H5" s="5"/>
      <c r="I5" s="5"/>
      <c r="J5" s="5"/>
      <c r="K5" s="5"/>
      <c r="L5" s="5"/>
      <c r="M5" s="5"/>
    </row>
    <row r="6" spans="1:13" ht="18" customHeight="1">
      <c r="A6" s="142" t="s">
        <v>100</v>
      </c>
      <c r="B6" s="83" t="s">
        <v>17</v>
      </c>
      <c r="C6" s="84"/>
      <c r="D6" s="84"/>
      <c r="E6" s="84"/>
      <c r="F6" s="83" t="s">
        <v>18</v>
      </c>
      <c r="G6" s="84"/>
      <c r="H6" s="84"/>
      <c r="I6" s="84"/>
      <c r="J6" s="83" t="s">
        <v>19</v>
      </c>
      <c r="K6" s="84"/>
      <c r="L6" s="84"/>
      <c r="M6" s="84"/>
    </row>
    <row r="7" spans="1:13" ht="15.75" customHeight="1">
      <c r="A7" s="168"/>
      <c r="B7" s="83" t="s">
        <v>48</v>
      </c>
      <c r="C7" s="84"/>
      <c r="D7" s="83" t="s">
        <v>49</v>
      </c>
      <c r="E7" s="84"/>
      <c r="F7" s="83" t="s">
        <v>48</v>
      </c>
      <c r="G7" s="84"/>
      <c r="H7" s="83" t="s">
        <v>49</v>
      </c>
      <c r="I7" s="84"/>
      <c r="J7" s="83" t="s">
        <v>48</v>
      </c>
      <c r="K7" s="84"/>
      <c r="L7" s="83" t="s">
        <v>49</v>
      </c>
      <c r="M7" s="84"/>
    </row>
    <row r="8" spans="1:13" ht="16.5" customHeight="1">
      <c r="A8" s="169"/>
      <c r="B8" s="85" t="s">
        <v>15</v>
      </c>
      <c r="C8" s="85" t="s">
        <v>16</v>
      </c>
      <c r="D8" s="85" t="s">
        <v>15</v>
      </c>
      <c r="E8" s="85" t="s">
        <v>16</v>
      </c>
      <c r="F8" s="85" t="s">
        <v>15</v>
      </c>
      <c r="G8" s="85" t="s">
        <v>16</v>
      </c>
      <c r="H8" s="85" t="s">
        <v>15</v>
      </c>
      <c r="I8" s="85" t="s">
        <v>16</v>
      </c>
      <c r="J8" s="85" t="s">
        <v>15</v>
      </c>
      <c r="K8" s="85" t="s">
        <v>16</v>
      </c>
      <c r="L8" s="85" t="s">
        <v>15</v>
      </c>
      <c r="M8" s="85" t="s">
        <v>16</v>
      </c>
    </row>
    <row r="9" spans="1:13" ht="31.5" customHeight="1">
      <c r="A9" s="86" t="s">
        <v>93</v>
      </c>
      <c r="B9" s="52">
        <v>18</v>
      </c>
      <c r="C9" s="124">
        <v>0.9710832973672853</v>
      </c>
      <c r="D9" s="52">
        <v>28</v>
      </c>
      <c r="E9" s="88">
        <v>0.2637528259231349</v>
      </c>
      <c r="F9" s="52">
        <v>16</v>
      </c>
      <c r="G9" s="74">
        <v>1.0757748941034087</v>
      </c>
      <c r="H9" s="52">
        <v>15</v>
      </c>
      <c r="I9" s="74">
        <v>0.19057541069001002</v>
      </c>
      <c r="J9" s="52">
        <v>2</v>
      </c>
      <c r="K9" s="87">
        <v>0.6966213862765587</v>
      </c>
      <c r="L9" s="52">
        <v>10</v>
      </c>
      <c r="M9" s="74">
        <v>0.5179468586523023</v>
      </c>
    </row>
    <row r="10" spans="1:13" ht="18" customHeight="1">
      <c r="A10" s="52" t="s">
        <v>94</v>
      </c>
      <c r="B10" s="52">
        <v>38</v>
      </c>
      <c r="C10" s="124">
        <v>2.0500647388864914</v>
      </c>
      <c r="D10" s="52">
        <v>150</v>
      </c>
      <c r="E10" s="88">
        <v>1.4129615674453655</v>
      </c>
      <c r="F10" s="52">
        <v>29</v>
      </c>
      <c r="G10" s="74">
        <v>1.9498419955624287</v>
      </c>
      <c r="H10" s="52">
        <v>93</v>
      </c>
      <c r="I10" s="74">
        <v>1.1815675462780622</v>
      </c>
      <c r="J10" s="52">
        <v>8</v>
      </c>
      <c r="K10" s="87">
        <v>2.7864855451062347</v>
      </c>
      <c r="L10" s="52">
        <v>39</v>
      </c>
      <c r="M10" s="74">
        <v>2.0199927487439786</v>
      </c>
    </row>
    <row r="11" spans="1:13" s="71" customFormat="1" ht="54" customHeight="1">
      <c r="A11" s="86" t="s">
        <v>95</v>
      </c>
      <c r="B11" s="52">
        <v>38</v>
      </c>
      <c r="C11" s="124">
        <v>2.0500647388864914</v>
      </c>
      <c r="D11" s="52">
        <v>183</v>
      </c>
      <c r="E11" s="88">
        <v>1.7238131122833458</v>
      </c>
      <c r="F11" s="52">
        <v>20</v>
      </c>
      <c r="G11" s="74">
        <v>1.3447186176292611</v>
      </c>
      <c r="H11" s="52">
        <v>72</v>
      </c>
      <c r="I11" s="74">
        <v>0.9147619713120482</v>
      </c>
      <c r="J11" s="52">
        <v>17</v>
      </c>
      <c r="K11" s="87">
        <v>5.921281783350748</v>
      </c>
      <c r="L11" s="52">
        <v>90</v>
      </c>
      <c r="M11" s="74">
        <v>4.661521727870721</v>
      </c>
    </row>
    <row r="12" spans="1:13" ht="32.25" customHeight="1">
      <c r="A12" s="86" t="s">
        <v>96</v>
      </c>
      <c r="B12" s="52">
        <v>10</v>
      </c>
      <c r="C12" s="124">
        <v>0.5394907207596029</v>
      </c>
      <c r="D12" s="52">
        <v>29</v>
      </c>
      <c r="E12" s="88">
        <v>0.273172569706104</v>
      </c>
      <c r="F12" s="52">
        <v>6</v>
      </c>
      <c r="G12" s="74">
        <v>0.40341558528877836</v>
      </c>
      <c r="H12" s="52">
        <v>12</v>
      </c>
      <c r="I12" s="74">
        <v>0.15246032855200803</v>
      </c>
      <c r="J12" s="136">
        <v>4</v>
      </c>
      <c r="K12" s="87">
        <v>1.3932427725531173</v>
      </c>
      <c r="L12" s="52">
        <v>16</v>
      </c>
      <c r="M12" s="74">
        <v>0.8287149738436836</v>
      </c>
    </row>
    <row r="13" spans="1:13" ht="33" customHeight="1">
      <c r="A13" s="86" t="s">
        <v>97</v>
      </c>
      <c r="B13" s="52">
        <v>9</v>
      </c>
      <c r="C13" s="124">
        <v>0.48554164868364263</v>
      </c>
      <c r="D13" s="52">
        <v>44</v>
      </c>
      <c r="E13" s="88">
        <v>0.41446872645064053</v>
      </c>
      <c r="F13" s="52">
        <v>4</v>
      </c>
      <c r="G13" s="74">
        <v>0.26894372352585216</v>
      </c>
      <c r="H13" s="52">
        <v>21</v>
      </c>
      <c r="I13" s="74">
        <v>0.26680557496601404</v>
      </c>
      <c r="J13" s="52">
        <v>5</v>
      </c>
      <c r="K13" s="87">
        <v>1.7415534656913967</v>
      </c>
      <c r="L13" s="52">
        <v>19</v>
      </c>
      <c r="M13" s="74">
        <v>0.9840990314393743</v>
      </c>
    </row>
    <row r="14" spans="1:13" ht="29.25" customHeight="1">
      <c r="A14" s="86" t="s">
        <v>98</v>
      </c>
      <c r="B14" s="52">
        <v>9</v>
      </c>
      <c r="C14" s="124">
        <v>0.48554164868364263</v>
      </c>
      <c r="D14" s="52">
        <v>31</v>
      </c>
      <c r="E14" s="88">
        <v>0.2920120572720422</v>
      </c>
      <c r="F14" s="52">
        <v>5</v>
      </c>
      <c r="G14" s="74">
        <v>0.3361796544073153</v>
      </c>
      <c r="H14" s="52">
        <v>16</v>
      </c>
      <c r="I14" s="74">
        <v>0.20328043806934404</v>
      </c>
      <c r="J14" s="52">
        <v>4</v>
      </c>
      <c r="K14" s="87">
        <v>1.3932427725531173</v>
      </c>
      <c r="L14" s="52">
        <v>11</v>
      </c>
      <c r="M14" s="74">
        <v>0.5697415445175326</v>
      </c>
    </row>
    <row r="15" spans="1:13" ht="18" customHeight="1">
      <c r="A15" s="89" t="s">
        <v>99</v>
      </c>
      <c r="B15" s="89">
        <v>25</v>
      </c>
      <c r="C15" s="124">
        <v>1.3487268018990075</v>
      </c>
      <c r="D15" s="52">
        <v>51</v>
      </c>
      <c r="E15" s="88">
        <v>0.4804069329314243</v>
      </c>
      <c r="F15" s="52">
        <v>11</v>
      </c>
      <c r="G15" s="74">
        <v>0.7395952396960936</v>
      </c>
      <c r="H15" s="52">
        <v>23</v>
      </c>
      <c r="I15" s="74">
        <v>0.292215629724682</v>
      </c>
      <c r="J15" s="52">
        <v>14</v>
      </c>
      <c r="K15" s="87">
        <v>4.876349703935911</v>
      </c>
      <c r="L15" s="52">
        <v>24</v>
      </c>
      <c r="M15" s="74">
        <v>1.2430724607655255</v>
      </c>
    </row>
    <row r="16" spans="1:13" ht="18" customHeight="1">
      <c r="A16" s="90" t="s">
        <v>22</v>
      </c>
      <c r="B16" s="52">
        <v>73</v>
      </c>
      <c r="C16" s="124">
        <v>3.938282261545101</v>
      </c>
      <c r="D16" s="52">
        <v>232</v>
      </c>
      <c r="E16" s="88">
        <v>2.185380557648832</v>
      </c>
      <c r="F16" s="52">
        <v>48</v>
      </c>
      <c r="G16" s="74">
        <v>3.227324682310227</v>
      </c>
      <c r="H16" s="52">
        <v>139</v>
      </c>
      <c r="I16" s="74">
        <v>1.7659988057274263</v>
      </c>
      <c r="J16" s="52">
        <v>23</v>
      </c>
      <c r="K16" s="87">
        <v>8.011145942180425</v>
      </c>
      <c r="L16" s="52">
        <v>73</v>
      </c>
      <c r="M16" s="74">
        <v>3.781012068161807</v>
      </c>
    </row>
    <row r="17" spans="1:13" ht="19.5" customHeight="1">
      <c r="A17" s="91" t="s">
        <v>23</v>
      </c>
      <c r="B17" s="92">
        <v>220</v>
      </c>
      <c r="C17" s="94">
        <v>11.868795856711264</v>
      </c>
      <c r="D17" s="54">
        <v>748</v>
      </c>
      <c r="E17" s="60">
        <v>7.045968349660889</v>
      </c>
      <c r="F17" s="54">
        <v>139</v>
      </c>
      <c r="G17" s="94">
        <v>9.345794392523365</v>
      </c>
      <c r="H17" s="54">
        <v>391</v>
      </c>
      <c r="I17" s="94">
        <v>4.967665705319595</v>
      </c>
      <c r="J17" s="92">
        <v>77</v>
      </c>
      <c r="K17" s="93">
        <v>26.819923371647512</v>
      </c>
      <c r="L17" s="54">
        <v>282</v>
      </c>
      <c r="M17" s="94">
        <v>14.606101413994924</v>
      </c>
    </row>
    <row r="18" spans="1:13" ht="76.5" customHeight="1">
      <c r="A18" s="154" t="s">
        <v>84</v>
      </c>
      <c r="B18" s="155"/>
      <c r="C18" s="155"/>
      <c r="D18" s="155"/>
      <c r="E18" s="155"/>
      <c r="F18" s="155"/>
      <c r="G18" s="155"/>
      <c r="H18" s="155"/>
      <c r="I18" s="155"/>
      <c r="J18" s="155"/>
      <c r="K18" s="155"/>
      <c r="L18" s="155"/>
      <c r="M18" s="155"/>
    </row>
    <row r="19" spans="1:13" ht="42" customHeight="1">
      <c r="A19" s="154" t="s">
        <v>66</v>
      </c>
      <c r="B19" s="155"/>
      <c r="C19" s="155"/>
      <c r="D19" s="155"/>
      <c r="E19" s="155"/>
      <c r="F19" s="155"/>
      <c r="G19" s="155"/>
      <c r="H19" s="155"/>
      <c r="I19" s="155"/>
      <c r="J19" s="155"/>
      <c r="K19" s="155"/>
      <c r="L19" s="155"/>
      <c r="M19" s="155"/>
    </row>
    <row r="20" spans="1:13" ht="36" customHeight="1">
      <c r="A20" s="154" t="s">
        <v>120</v>
      </c>
      <c r="B20" s="155"/>
      <c r="C20" s="155"/>
      <c r="D20" s="155"/>
      <c r="E20" s="155"/>
      <c r="F20" s="155"/>
      <c r="G20" s="155"/>
      <c r="H20" s="155"/>
      <c r="I20" s="155"/>
      <c r="J20" s="155"/>
      <c r="K20" s="155"/>
      <c r="L20" s="155"/>
      <c r="M20" s="155"/>
    </row>
    <row r="23" spans="1:5" ht="15">
      <c r="A23" s="64"/>
      <c r="B23" s="122"/>
      <c r="C23" s="121"/>
      <c r="D23" s="123"/>
      <c r="E23" s="123"/>
    </row>
    <row r="24" spans="2:6" ht="15">
      <c r="B24" s="121"/>
      <c r="C24" s="128"/>
      <c r="D24" s="128"/>
      <c r="E24" s="128"/>
      <c r="F24" s="64"/>
    </row>
    <row r="25" spans="2:5" ht="15">
      <c r="B25" s="121"/>
      <c r="C25" s="128"/>
      <c r="D25" s="128"/>
      <c r="E25" s="128"/>
    </row>
    <row r="26" spans="2:5" ht="15">
      <c r="B26" s="121"/>
      <c r="C26" s="128"/>
      <c r="D26" s="128"/>
      <c r="E26" s="128"/>
    </row>
  </sheetData>
  <mergeCells count="6">
    <mergeCell ref="A20:M20"/>
    <mergeCell ref="A6:A8"/>
    <mergeCell ref="A3:M3"/>
    <mergeCell ref="A4:M4"/>
    <mergeCell ref="A18:M18"/>
    <mergeCell ref="A19:M19"/>
  </mergeCells>
  <printOptions horizontalCentered="1"/>
  <pageMargins left="0.5" right="0.25" top="1" bottom="1" header="0" footer="0"/>
  <pageSetup fitToHeight="1" fitToWidth="1" orientation="portrait" scale="84" r:id="rId1"/>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E34"/>
  <sheetViews>
    <sheetView workbookViewId="0" topLeftCell="A1">
      <selection activeCell="A1" sqref="A1"/>
    </sheetView>
  </sheetViews>
  <sheetFormatPr defaultColWidth="9.625" defaultRowHeight="12.75"/>
  <cols>
    <col min="1" max="1" width="10.75390625" style="3" customWidth="1"/>
    <col min="2" max="2" width="5.875" style="3" customWidth="1"/>
    <col min="3" max="3" width="8.875" style="3" customWidth="1"/>
    <col min="4" max="4" width="8.625" style="3" customWidth="1"/>
    <col min="5" max="5" width="5.875" style="3" customWidth="1"/>
    <col min="6" max="16384" width="9.625" style="3" customWidth="1"/>
  </cols>
  <sheetData>
    <row r="1" ht="15.75">
      <c r="A1" s="2"/>
    </row>
    <row r="2" spans="1:5" ht="15">
      <c r="A2" s="4" t="s">
        <v>0</v>
      </c>
      <c r="B2" s="5"/>
      <c r="C2" s="5"/>
      <c r="D2" s="5"/>
      <c r="E2" s="5"/>
    </row>
    <row r="3" spans="1:5" ht="15.75">
      <c r="A3" s="6" t="s">
        <v>1</v>
      </c>
      <c r="B3" s="5"/>
      <c r="C3" s="5"/>
      <c r="D3" s="5"/>
      <c r="E3" s="5"/>
    </row>
    <row r="4" spans="1:5" ht="15">
      <c r="A4" s="4" t="s">
        <v>2</v>
      </c>
      <c r="B4" s="5"/>
      <c r="C4" s="5"/>
      <c r="D4" s="5"/>
      <c r="E4" s="5"/>
    </row>
    <row r="5" spans="1:5" ht="15">
      <c r="A5" s="4" t="s">
        <v>112</v>
      </c>
      <c r="B5" s="5"/>
      <c r="C5" s="5"/>
      <c r="D5" s="5"/>
      <c r="E5" s="5"/>
    </row>
    <row r="6" spans="1:5" ht="15">
      <c r="A6" s="7" t="s">
        <v>51</v>
      </c>
      <c r="B6" s="8"/>
      <c r="C6" s="142" t="s">
        <v>52</v>
      </c>
      <c r="D6" s="9" t="s">
        <v>53</v>
      </c>
      <c r="E6" s="10"/>
    </row>
    <row r="7" spans="1:5" ht="15">
      <c r="A7" s="11" t="s">
        <v>15</v>
      </c>
      <c r="B7" s="12" t="s">
        <v>16</v>
      </c>
      <c r="C7" s="143"/>
      <c r="D7" s="11" t="s">
        <v>15</v>
      </c>
      <c r="E7" s="11" t="s">
        <v>16</v>
      </c>
    </row>
    <row r="8" spans="1:5" ht="14.25" customHeight="1">
      <c r="A8" s="13">
        <v>103825</v>
      </c>
      <c r="B8" s="14">
        <f>A8/3632000*1000</f>
        <v>28.586178414096917</v>
      </c>
      <c r="C8" s="15">
        <v>1950</v>
      </c>
      <c r="D8" s="16">
        <v>4214</v>
      </c>
      <c r="E8" s="17">
        <f>D8/160055*1000</f>
        <v>26.328449595451563</v>
      </c>
    </row>
    <row r="9" spans="1:5" ht="14.25" customHeight="1">
      <c r="A9" s="13">
        <v>110873</v>
      </c>
      <c r="B9" s="14">
        <f>A9/4257850*1000</f>
        <v>26.03966790751201</v>
      </c>
      <c r="C9" s="15">
        <v>1960</v>
      </c>
      <c r="D9" s="18">
        <v>4704</v>
      </c>
      <c r="E9" s="19">
        <f>D9/195056*1000</f>
        <v>24.116151259125584</v>
      </c>
    </row>
    <row r="10" spans="1:5" ht="14.25" customHeight="1">
      <c r="A10" s="13">
        <v>74667</v>
      </c>
      <c r="B10" s="14">
        <v>20</v>
      </c>
      <c r="C10" s="15">
        <v>1970</v>
      </c>
      <c r="D10" s="18">
        <v>3492</v>
      </c>
      <c r="E10" s="19">
        <v>20.3</v>
      </c>
    </row>
    <row r="11" spans="1:5" ht="14.25" customHeight="1">
      <c r="A11" s="13">
        <v>45526</v>
      </c>
      <c r="B11" s="14">
        <v>12.6</v>
      </c>
      <c r="C11" s="15" t="s">
        <v>3</v>
      </c>
      <c r="D11" s="18">
        <v>1851</v>
      </c>
      <c r="E11" s="19">
        <v>12.8</v>
      </c>
    </row>
    <row r="12" spans="1:5" ht="14.25" customHeight="1">
      <c r="A12" s="13">
        <v>38351</v>
      </c>
      <c r="B12" s="14">
        <v>9.2</v>
      </c>
      <c r="C12" s="15" t="s">
        <v>4</v>
      </c>
      <c r="D12" s="18">
        <v>1638</v>
      </c>
      <c r="E12" s="19">
        <v>10.7</v>
      </c>
    </row>
    <row r="13" spans="1:5" ht="14.25" customHeight="1">
      <c r="A13" s="13">
        <v>36766</v>
      </c>
      <c r="B13" s="14">
        <v>8.9</v>
      </c>
      <c r="C13" s="15" t="s">
        <v>5</v>
      </c>
      <c r="D13" s="18">
        <v>1554</v>
      </c>
      <c r="E13" s="19">
        <v>10.4</v>
      </c>
    </row>
    <row r="14" spans="1:5" ht="14.25" customHeight="1">
      <c r="A14" s="13">
        <v>34628</v>
      </c>
      <c r="B14" s="14">
        <v>8.5</v>
      </c>
      <c r="C14" s="20">
        <v>1992</v>
      </c>
      <c r="D14" s="18">
        <v>1460</v>
      </c>
      <c r="E14" s="19">
        <v>10.2</v>
      </c>
    </row>
    <row r="15" spans="1:5" ht="14.25" customHeight="1">
      <c r="A15" s="13">
        <v>33466</v>
      </c>
      <c r="B15" s="14">
        <v>8.4</v>
      </c>
      <c r="C15" s="20">
        <v>1993</v>
      </c>
      <c r="D15" s="18">
        <v>1319</v>
      </c>
      <c r="E15" s="19">
        <v>9.5</v>
      </c>
    </row>
    <row r="16" spans="1:5" ht="14.25" customHeight="1">
      <c r="A16" s="13">
        <v>31710</v>
      </c>
      <c r="B16" s="14">
        <v>8</v>
      </c>
      <c r="C16" s="20">
        <v>1994</v>
      </c>
      <c r="D16" s="18">
        <v>1184</v>
      </c>
      <c r="E16" s="19">
        <v>8.6</v>
      </c>
    </row>
    <row r="17" spans="1:5" ht="14.25" customHeight="1">
      <c r="A17" s="13">
        <v>29583</v>
      </c>
      <c r="B17" s="14">
        <v>7.6</v>
      </c>
      <c r="C17" s="20">
        <v>1995</v>
      </c>
      <c r="D17" s="18">
        <v>1110</v>
      </c>
      <c r="E17" s="19">
        <v>8.3</v>
      </c>
    </row>
    <row r="18" spans="1:5" ht="14.25" customHeight="1">
      <c r="A18" s="13">
        <v>28487</v>
      </c>
      <c r="B18" s="14">
        <v>7.3</v>
      </c>
      <c r="C18" s="20">
        <v>1996</v>
      </c>
      <c r="D18" s="18">
        <v>1072</v>
      </c>
      <c r="E18" s="19">
        <v>8</v>
      </c>
    </row>
    <row r="19" spans="1:5" ht="14.25" customHeight="1">
      <c r="A19" s="13">
        <v>28045</v>
      </c>
      <c r="B19" s="14">
        <v>7.2</v>
      </c>
      <c r="C19" s="20">
        <v>1997</v>
      </c>
      <c r="D19" s="18">
        <v>1085</v>
      </c>
      <c r="E19" s="19">
        <v>8.1</v>
      </c>
    </row>
    <row r="20" spans="1:5" ht="14.25" customHeight="1">
      <c r="A20" s="13">
        <v>28371</v>
      </c>
      <c r="B20" s="14">
        <v>7.2</v>
      </c>
      <c r="C20" s="20">
        <v>1998</v>
      </c>
      <c r="D20" s="18">
        <v>1091</v>
      </c>
      <c r="E20" s="19">
        <v>8.16317368629769</v>
      </c>
    </row>
    <row r="21" spans="1:5" ht="14.25" customHeight="1">
      <c r="A21" s="21">
        <v>27953</v>
      </c>
      <c r="B21" s="14">
        <v>7.1</v>
      </c>
      <c r="C21" s="20">
        <v>1999</v>
      </c>
      <c r="D21" s="18">
        <v>1071</v>
      </c>
      <c r="E21" s="19">
        <f>D21/133429*1000</f>
        <v>8.026740813466338</v>
      </c>
    </row>
    <row r="22" spans="1:5" ht="14.25" customHeight="1">
      <c r="A22" s="21">
        <v>28035</v>
      </c>
      <c r="B22" s="62">
        <v>6.9</v>
      </c>
      <c r="C22" s="20">
        <v>2000</v>
      </c>
      <c r="D22" s="21">
        <v>1112</v>
      </c>
      <c r="E22" s="62">
        <f>D22/136048*1000</f>
        <v>8.17358579324944</v>
      </c>
    </row>
    <row r="23" spans="1:5" ht="14.25" customHeight="1">
      <c r="A23" s="67">
        <v>27568</v>
      </c>
      <c r="B23" s="68">
        <v>6.8</v>
      </c>
      <c r="C23" s="20">
        <v>2001</v>
      </c>
      <c r="D23" s="21">
        <v>1066</v>
      </c>
      <c r="E23" s="62">
        <f>D23/133247*1000</f>
        <v>8.000180116625515</v>
      </c>
    </row>
    <row r="24" spans="1:5" ht="14.25" customHeight="1">
      <c r="A24" s="67">
        <v>28034</v>
      </c>
      <c r="B24" s="68">
        <v>7</v>
      </c>
      <c r="C24" s="20">
        <v>2002</v>
      </c>
      <c r="D24" s="21">
        <v>1054</v>
      </c>
      <c r="E24" s="62">
        <f>D24/129518*1000</f>
        <v>8.13786500718047</v>
      </c>
    </row>
    <row r="25" spans="1:5" ht="14.25" customHeight="1">
      <c r="A25" s="67">
        <v>28025</v>
      </c>
      <c r="B25" s="68">
        <v>6.85</v>
      </c>
      <c r="C25" s="20">
        <v>2003</v>
      </c>
      <c r="D25" s="21">
        <v>1112</v>
      </c>
      <c r="E25" s="62">
        <v>8.49828047382499</v>
      </c>
    </row>
    <row r="26" spans="1:5" ht="14.25" customHeight="1">
      <c r="A26" s="67">
        <v>27936</v>
      </c>
      <c r="B26" s="68">
        <v>6.79</v>
      </c>
      <c r="C26" s="20">
        <v>2004</v>
      </c>
      <c r="D26" s="21">
        <v>984</v>
      </c>
      <c r="E26" s="62">
        <v>7.586153727546064</v>
      </c>
    </row>
    <row r="27" spans="1:5" ht="14.25" customHeight="1">
      <c r="A27" s="67">
        <v>28440</v>
      </c>
      <c r="B27" s="68">
        <v>6.87</v>
      </c>
      <c r="C27" s="20">
        <v>2005</v>
      </c>
      <c r="D27" s="21">
        <v>1013</v>
      </c>
      <c r="E27" s="62">
        <v>7.943976536645806</v>
      </c>
    </row>
    <row r="28" spans="1:5" ht="14.25" customHeight="1">
      <c r="A28" s="137">
        <v>28100</v>
      </c>
      <c r="B28" s="138">
        <v>6.6</v>
      </c>
      <c r="C28" s="20">
        <v>2006</v>
      </c>
      <c r="D28" s="21">
        <v>940</v>
      </c>
      <c r="E28" s="62">
        <v>7.370410155484291</v>
      </c>
    </row>
    <row r="29" spans="1:5" ht="14.25" customHeight="1">
      <c r="A29" s="137">
        <v>28600</v>
      </c>
      <c r="B29" s="138">
        <v>6.6</v>
      </c>
      <c r="C29" s="20">
        <v>2007</v>
      </c>
      <c r="D29" s="21">
        <v>997</v>
      </c>
      <c r="E29" s="62">
        <v>7.965040104815774</v>
      </c>
    </row>
    <row r="30" spans="1:5" ht="14.25" customHeight="1">
      <c r="A30" s="66"/>
      <c r="B30" s="63"/>
      <c r="C30" s="24"/>
      <c r="D30" s="22"/>
      <c r="E30" s="23"/>
    </row>
    <row r="31" spans="1:5" s="1" customFormat="1" ht="15" customHeight="1">
      <c r="A31" s="144" t="s">
        <v>62</v>
      </c>
      <c r="B31" s="144"/>
      <c r="C31" s="144"/>
      <c r="D31" s="144"/>
      <c r="E31" s="144"/>
    </row>
    <row r="32" spans="1:5" s="1" customFormat="1" ht="67.5" customHeight="1">
      <c r="A32" s="145" t="s">
        <v>113</v>
      </c>
      <c r="B32" s="145"/>
      <c r="C32" s="145"/>
      <c r="D32" s="145"/>
      <c r="E32" s="145"/>
    </row>
    <row r="33" ht="15">
      <c r="A33" s="3" t="s">
        <v>63</v>
      </c>
    </row>
    <row r="34" ht="15">
      <c r="A34" s="3" t="s">
        <v>64</v>
      </c>
    </row>
  </sheetData>
  <mergeCells count="3">
    <mergeCell ref="C6:C7"/>
    <mergeCell ref="A31:E31"/>
    <mergeCell ref="A32:E32"/>
  </mergeCells>
  <printOptions horizontalCentered="1"/>
  <pageMargins left="0.75" right="0.75" top="1" bottom="1" header="0" footer="0"/>
  <pageSetup fitToHeight="1" fitToWidth="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A1" sqref="A1"/>
    </sheetView>
  </sheetViews>
  <sheetFormatPr defaultColWidth="9.00390625" defaultRowHeight="12.75"/>
  <cols>
    <col min="1" max="1" width="6.25390625" style="3" bestFit="1" customWidth="1"/>
    <col min="2" max="2" width="8.00390625" style="3" bestFit="1" customWidth="1"/>
    <col min="3" max="3" width="6.625" style="3" customWidth="1"/>
    <col min="4" max="4" width="8.00390625" style="3" bestFit="1" customWidth="1"/>
    <col min="5" max="5" width="6.625" style="3" customWidth="1"/>
    <col min="6" max="6" width="8.00390625" style="3" bestFit="1" customWidth="1"/>
    <col min="7" max="7" width="6.625" style="3" customWidth="1"/>
    <col min="8" max="8" width="8.00390625" style="3" bestFit="1" customWidth="1"/>
    <col min="9" max="9" width="6.625" style="3" customWidth="1"/>
    <col min="10" max="10" width="8.00390625" style="3" bestFit="1" customWidth="1"/>
    <col min="11" max="11" width="6.625" style="3" customWidth="1"/>
    <col min="12" max="16384" width="9.00390625" style="3" customWidth="1"/>
  </cols>
  <sheetData>
    <row r="1" ht="15">
      <c r="A1" s="25"/>
    </row>
    <row r="2" spans="1:11" ht="15">
      <c r="A2" s="4" t="s">
        <v>10</v>
      </c>
      <c r="B2" s="5"/>
      <c r="C2" s="5"/>
      <c r="D2" s="5"/>
      <c r="E2" s="5"/>
      <c r="F2" s="5"/>
      <c r="G2" s="5"/>
      <c r="H2" s="5"/>
      <c r="I2" s="5"/>
      <c r="J2" s="5"/>
      <c r="K2" s="5"/>
    </row>
    <row r="3" spans="1:11" ht="15.75">
      <c r="A3" s="6" t="s">
        <v>11</v>
      </c>
      <c r="B3" s="5"/>
      <c r="C3" s="5"/>
      <c r="D3" s="5"/>
      <c r="E3" s="5"/>
      <c r="F3" s="5"/>
      <c r="G3" s="5"/>
      <c r="H3" s="5"/>
      <c r="I3" s="5"/>
      <c r="J3" s="5"/>
      <c r="K3" s="5"/>
    </row>
    <row r="4" spans="1:11" ht="15">
      <c r="A4" s="4" t="s">
        <v>114</v>
      </c>
      <c r="B4" s="5"/>
      <c r="C4" s="5"/>
      <c r="D4" s="5"/>
      <c r="E4" s="5"/>
      <c r="F4" s="5"/>
      <c r="G4" s="5"/>
      <c r="H4" s="5"/>
      <c r="I4" s="5"/>
      <c r="J4" s="5"/>
      <c r="K4" s="5"/>
    </row>
    <row r="5" spans="1:11" ht="15">
      <c r="A5" s="142" t="s">
        <v>52</v>
      </c>
      <c r="B5" s="148" t="s">
        <v>57</v>
      </c>
      <c r="C5" s="149"/>
      <c r="D5" s="9" t="s">
        <v>40</v>
      </c>
      <c r="E5" s="8"/>
      <c r="F5" s="9"/>
      <c r="G5" s="8"/>
      <c r="H5" s="8"/>
      <c r="I5" s="8"/>
      <c r="J5" s="8"/>
      <c r="K5" s="10"/>
    </row>
    <row r="6" spans="1:11" ht="20.25" customHeight="1">
      <c r="A6" s="146"/>
      <c r="B6" s="150"/>
      <c r="C6" s="151"/>
      <c r="D6" s="156" t="s">
        <v>75</v>
      </c>
      <c r="E6" s="157"/>
      <c r="F6" s="158" t="s">
        <v>56</v>
      </c>
      <c r="G6" s="159"/>
      <c r="H6" s="156" t="s">
        <v>55</v>
      </c>
      <c r="I6" s="157"/>
      <c r="J6" s="156" t="s">
        <v>54</v>
      </c>
      <c r="K6" s="157"/>
    </row>
    <row r="7" spans="1:11" ht="15">
      <c r="A7" s="147"/>
      <c r="B7" s="26" t="s">
        <v>15</v>
      </c>
      <c r="C7" s="26" t="s">
        <v>16</v>
      </c>
      <c r="D7" s="26" t="s">
        <v>15</v>
      </c>
      <c r="E7" s="26" t="s">
        <v>16</v>
      </c>
      <c r="F7" s="26" t="s">
        <v>15</v>
      </c>
      <c r="G7" s="26" t="s">
        <v>16</v>
      </c>
      <c r="H7" s="26" t="s">
        <v>15</v>
      </c>
      <c r="I7" s="26" t="s">
        <v>16</v>
      </c>
      <c r="J7" s="26" t="s">
        <v>15</v>
      </c>
      <c r="K7" s="26" t="s">
        <v>16</v>
      </c>
    </row>
    <row r="8" spans="1:11" ht="16.5" customHeight="1">
      <c r="A8" s="27" t="s">
        <v>12</v>
      </c>
      <c r="B8" s="18">
        <v>3492</v>
      </c>
      <c r="C8" s="19">
        <v>20.34</v>
      </c>
      <c r="D8" s="18">
        <v>1367</v>
      </c>
      <c r="E8" s="19">
        <v>7.96</v>
      </c>
      <c r="F8" s="18">
        <v>1095</v>
      </c>
      <c r="G8" s="19">
        <v>6.38</v>
      </c>
      <c r="H8" s="18">
        <v>221</v>
      </c>
      <c r="I8" s="19">
        <v>1.29</v>
      </c>
      <c r="J8" s="18">
        <v>809</v>
      </c>
      <c r="K8" s="19">
        <v>4.71</v>
      </c>
    </row>
    <row r="9" spans="1:11" ht="16.5" customHeight="1">
      <c r="A9" s="27" t="s">
        <v>3</v>
      </c>
      <c r="B9" s="18">
        <v>1851</v>
      </c>
      <c r="C9" s="19">
        <v>12.75</v>
      </c>
      <c r="D9" s="18">
        <v>790</v>
      </c>
      <c r="E9" s="19">
        <v>5.44</v>
      </c>
      <c r="F9" s="18">
        <v>310</v>
      </c>
      <c r="G9" s="19">
        <v>2.14</v>
      </c>
      <c r="H9" s="18">
        <v>184</v>
      </c>
      <c r="I9" s="19">
        <v>1.27</v>
      </c>
      <c r="J9" s="18">
        <v>567</v>
      </c>
      <c r="K9" s="19">
        <v>3.91</v>
      </c>
    </row>
    <row r="10" spans="1:11" ht="16.5" customHeight="1">
      <c r="A10" s="27" t="s">
        <v>4</v>
      </c>
      <c r="B10" s="18">
        <v>1638</v>
      </c>
      <c r="C10" s="19">
        <v>10.7</v>
      </c>
      <c r="D10" s="18">
        <v>673</v>
      </c>
      <c r="E10" s="19">
        <v>4.4</v>
      </c>
      <c r="F10" s="18">
        <v>219</v>
      </c>
      <c r="G10" s="19">
        <v>1.4</v>
      </c>
      <c r="H10" s="18">
        <v>181</v>
      </c>
      <c r="I10" s="19">
        <v>1.2</v>
      </c>
      <c r="J10" s="18">
        <v>565</v>
      </c>
      <c r="K10" s="19">
        <v>3.7</v>
      </c>
    </row>
    <row r="11" spans="1:11" ht="16.5" customHeight="1">
      <c r="A11" s="27" t="s">
        <v>5</v>
      </c>
      <c r="B11" s="18">
        <v>1554</v>
      </c>
      <c r="C11" s="19">
        <v>10.4</v>
      </c>
      <c r="D11" s="18">
        <v>663</v>
      </c>
      <c r="E11" s="19">
        <v>4.4</v>
      </c>
      <c r="F11" s="18">
        <v>182</v>
      </c>
      <c r="G11" s="19">
        <v>1.2</v>
      </c>
      <c r="H11" s="18">
        <v>158</v>
      </c>
      <c r="I11" s="19">
        <v>1.1</v>
      </c>
      <c r="J11" s="18">
        <v>551</v>
      </c>
      <c r="K11" s="19">
        <v>3.7</v>
      </c>
    </row>
    <row r="12" spans="1:11" ht="16.5" customHeight="1">
      <c r="A12" s="27" t="s">
        <v>6</v>
      </c>
      <c r="B12" s="18">
        <v>1460</v>
      </c>
      <c r="C12" s="19">
        <v>10.151084288763583</v>
      </c>
      <c r="D12" s="18">
        <v>648</v>
      </c>
      <c r="E12" s="19">
        <v>4.505412752821098</v>
      </c>
      <c r="F12" s="18">
        <v>173</v>
      </c>
      <c r="G12" s="19">
        <v>1.202833960243904</v>
      </c>
      <c r="H12" s="18">
        <v>141</v>
      </c>
      <c r="I12" s="19">
        <v>0.9803444415860721</v>
      </c>
      <c r="J12" s="18">
        <v>498</v>
      </c>
      <c r="K12" s="19">
        <v>3.4624931341125103</v>
      </c>
    </row>
    <row r="13" spans="1:11" ht="16.5" customHeight="1">
      <c r="A13" s="27" t="s">
        <v>7</v>
      </c>
      <c r="B13" s="18">
        <v>1319</v>
      </c>
      <c r="C13" s="19">
        <v>9.451132129550015</v>
      </c>
      <c r="D13" s="18">
        <v>551</v>
      </c>
      <c r="E13" s="19">
        <v>3.9481226712525075</v>
      </c>
      <c r="F13" s="18">
        <v>157</v>
      </c>
      <c r="G13" s="19">
        <v>1.1249641731155058</v>
      </c>
      <c r="H13" s="18">
        <v>148</v>
      </c>
      <c r="I13" s="19">
        <v>1.0604757810260819</v>
      </c>
      <c r="J13" s="18">
        <v>463</v>
      </c>
      <c r="K13" s="19">
        <v>3.3175695041559186</v>
      </c>
    </row>
    <row r="14" spans="1:11" ht="16.5" customHeight="1">
      <c r="A14" s="28" t="s">
        <v>8</v>
      </c>
      <c r="B14" s="18">
        <v>1184</v>
      </c>
      <c r="C14" s="19">
        <v>8.6</v>
      </c>
      <c r="D14" s="18">
        <v>521</v>
      </c>
      <c r="E14" s="19">
        <v>3.8</v>
      </c>
      <c r="F14" s="18">
        <v>136</v>
      </c>
      <c r="G14" s="19">
        <v>1</v>
      </c>
      <c r="H14" s="18">
        <v>118</v>
      </c>
      <c r="I14" s="19">
        <v>0.9</v>
      </c>
      <c r="J14" s="18">
        <v>409</v>
      </c>
      <c r="K14" s="19">
        <v>3</v>
      </c>
    </row>
    <row r="15" spans="1:11" ht="16.5" customHeight="1">
      <c r="A15" s="28" t="s">
        <v>9</v>
      </c>
      <c r="B15" s="29">
        <v>1110</v>
      </c>
      <c r="C15" s="30">
        <v>8.273148044630279</v>
      </c>
      <c r="D15" s="29">
        <v>470</v>
      </c>
      <c r="E15" s="30">
        <v>3.5030446675461544</v>
      </c>
      <c r="F15" s="29">
        <v>126</v>
      </c>
      <c r="G15" s="30">
        <v>0.9391141023634372</v>
      </c>
      <c r="H15" s="29">
        <v>129</v>
      </c>
      <c r="I15" s="30">
        <v>0.961473961943519</v>
      </c>
      <c r="J15" s="29">
        <v>385</v>
      </c>
      <c r="K15" s="30">
        <v>2.8695153127771693</v>
      </c>
    </row>
    <row r="16" spans="1:11" ht="16.5" customHeight="1">
      <c r="A16" s="28" t="s">
        <v>13</v>
      </c>
      <c r="B16" s="29">
        <v>1072</v>
      </c>
      <c r="C16" s="30">
        <v>7.989923156615909</v>
      </c>
      <c r="D16" s="29">
        <v>444</v>
      </c>
      <c r="E16" s="30">
        <v>3.309259217852112</v>
      </c>
      <c r="F16" s="29">
        <v>126</v>
      </c>
      <c r="G16" s="30">
        <v>0.9391141023634372</v>
      </c>
      <c r="H16" s="29">
        <v>133</v>
      </c>
      <c r="I16" s="30">
        <v>0.9912871080502949</v>
      </c>
      <c r="J16" s="29">
        <v>369</v>
      </c>
      <c r="K16" s="30">
        <v>2.750262728350066</v>
      </c>
    </row>
    <row r="17" spans="1:11" ht="16.5" customHeight="1">
      <c r="A17" s="28" t="s">
        <v>47</v>
      </c>
      <c r="B17" s="29">
        <v>1085</v>
      </c>
      <c r="C17" s="30">
        <v>8.124358849560835</v>
      </c>
      <c r="D17" s="29">
        <v>444</v>
      </c>
      <c r="E17" s="30">
        <v>3.3246224232304247</v>
      </c>
      <c r="F17" s="29">
        <v>143</v>
      </c>
      <c r="G17" s="30">
        <v>1.0707680327070963</v>
      </c>
      <c r="H17" s="29">
        <v>161</v>
      </c>
      <c r="I17" s="30">
        <v>1.2055500228380596</v>
      </c>
      <c r="J17" s="29">
        <v>337</v>
      </c>
      <c r="K17" s="31">
        <v>2.523418370785255</v>
      </c>
    </row>
    <row r="18" spans="1:11" ht="16.5" customHeight="1">
      <c r="A18" s="28" t="s">
        <v>50</v>
      </c>
      <c r="B18" s="29">
        <v>1091</v>
      </c>
      <c r="C18" s="30">
        <v>8.16317368629769</v>
      </c>
      <c r="D18" s="29">
        <v>452</v>
      </c>
      <c r="E18" s="30">
        <v>3.381993131261738</v>
      </c>
      <c r="F18" s="29">
        <v>123</v>
      </c>
      <c r="G18" s="30">
        <v>0.9203211397017561</v>
      </c>
      <c r="H18" s="29">
        <v>134</v>
      </c>
      <c r="I18" s="30">
        <v>1.00262628227671</v>
      </c>
      <c r="J18" s="29">
        <v>382</v>
      </c>
      <c r="K18" s="31">
        <v>2.8582331330574866</v>
      </c>
    </row>
    <row r="19" spans="1:11" ht="16.5" customHeight="1">
      <c r="A19" s="28" t="s">
        <v>65</v>
      </c>
      <c r="B19" s="29">
        <v>1071</v>
      </c>
      <c r="C19" s="30">
        <v>8.026740813466338</v>
      </c>
      <c r="D19" s="29">
        <v>467</v>
      </c>
      <c r="E19" s="30">
        <v>3.499988758066088</v>
      </c>
      <c r="F19" s="29">
        <v>115</v>
      </c>
      <c r="G19" s="30">
        <v>0.8618815999520344</v>
      </c>
      <c r="H19" s="29">
        <v>147</v>
      </c>
      <c r="I19" s="30">
        <v>1.1017095234169485</v>
      </c>
      <c r="J19" s="29">
        <v>342</v>
      </c>
      <c r="K19" s="30">
        <v>2.563160932031267</v>
      </c>
    </row>
    <row r="20" spans="1:11" ht="16.5" customHeight="1">
      <c r="A20" s="28" t="s">
        <v>102</v>
      </c>
      <c r="B20" s="40">
        <v>1112</v>
      </c>
      <c r="C20" s="31">
        <v>8.17358579324944</v>
      </c>
      <c r="D20" s="40">
        <v>520</v>
      </c>
      <c r="E20" s="31">
        <v>3.8221804069152063</v>
      </c>
      <c r="F20" s="40">
        <v>133</v>
      </c>
      <c r="G20" s="31">
        <v>0.9775961425379277</v>
      </c>
      <c r="H20" s="40">
        <v>124</v>
      </c>
      <c r="I20" s="31">
        <v>0.9114430201105492</v>
      </c>
      <c r="J20" s="40">
        <v>335</v>
      </c>
      <c r="K20" s="31">
        <v>2.462366223685758</v>
      </c>
    </row>
    <row r="21" spans="1:11" ht="16.5" customHeight="1">
      <c r="A21" s="28" t="s">
        <v>106</v>
      </c>
      <c r="B21" s="40">
        <v>1066</v>
      </c>
      <c r="C21" s="31">
        <v>8.000180116625515</v>
      </c>
      <c r="D21" s="40">
        <v>467</v>
      </c>
      <c r="E21" s="31">
        <v>3.5047693381464495</v>
      </c>
      <c r="F21" s="40">
        <v>121</v>
      </c>
      <c r="G21" s="31">
        <v>0.9080879869715641</v>
      </c>
      <c r="H21" s="40">
        <v>141</v>
      </c>
      <c r="I21" s="31">
        <v>1.0581851749007483</v>
      </c>
      <c r="J21" s="40">
        <v>337</v>
      </c>
      <c r="K21" s="31">
        <v>2.5291376166067527</v>
      </c>
    </row>
    <row r="22" spans="1:11" ht="16.5" customHeight="1">
      <c r="A22" s="28">
        <v>2002</v>
      </c>
      <c r="B22" s="40">
        <v>1054</v>
      </c>
      <c r="C22" s="31">
        <v>8.13786500718047</v>
      </c>
      <c r="D22" s="40">
        <v>470</v>
      </c>
      <c r="E22" s="31">
        <v>3.628839234700968</v>
      </c>
      <c r="F22" s="40">
        <v>100</v>
      </c>
      <c r="G22" s="31">
        <v>0.7720934541916954</v>
      </c>
      <c r="H22" s="40">
        <v>149</v>
      </c>
      <c r="I22" s="31">
        <v>1.150419246745626</v>
      </c>
      <c r="J22" s="40">
        <v>335</v>
      </c>
      <c r="K22" s="31">
        <v>2.58651307154218</v>
      </c>
    </row>
    <row r="23" spans="1:11" ht="16.5" customHeight="1">
      <c r="A23" s="28">
        <v>2003</v>
      </c>
      <c r="B23" s="40">
        <v>1112</v>
      </c>
      <c r="C23" s="31">
        <v>8.49828047382499</v>
      </c>
      <c r="D23" s="40">
        <v>486</v>
      </c>
      <c r="E23" s="31">
        <v>3.714176538020634</v>
      </c>
      <c r="F23" s="40">
        <v>136</v>
      </c>
      <c r="G23" s="31">
        <v>1.0393580435613297</v>
      </c>
      <c r="H23" s="40">
        <v>149</v>
      </c>
      <c r="I23" s="31">
        <v>1.1387084447841038</v>
      </c>
      <c r="J23" s="40">
        <v>341</v>
      </c>
      <c r="K23" s="31">
        <v>2.6060374474589225</v>
      </c>
    </row>
    <row r="24" spans="1:11" ht="16.5" customHeight="1">
      <c r="A24" s="28">
        <v>2004</v>
      </c>
      <c r="B24" s="40">
        <v>984</v>
      </c>
      <c r="C24" s="31">
        <v>7.586153727546064</v>
      </c>
      <c r="D24" s="40">
        <v>437</v>
      </c>
      <c r="E24" s="31">
        <v>3.369054043635803</v>
      </c>
      <c r="F24" s="40">
        <v>126</v>
      </c>
      <c r="G24" s="31">
        <v>0.9713977334052887</v>
      </c>
      <c r="H24" s="40">
        <v>131</v>
      </c>
      <c r="I24" s="31">
        <v>1.0099452625086731</v>
      </c>
      <c r="J24" s="40">
        <v>290</v>
      </c>
      <c r="K24" s="31">
        <v>2.2357566879962993</v>
      </c>
    </row>
    <row r="25" spans="1:11" ht="16.5" customHeight="1">
      <c r="A25" s="28">
        <v>2005</v>
      </c>
      <c r="B25" s="40">
        <v>1013</v>
      </c>
      <c r="C25" s="31">
        <v>7.943976536645806</v>
      </c>
      <c r="D25" s="40">
        <v>432</v>
      </c>
      <c r="E25" s="31">
        <v>3.3877570225379947</v>
      </c>
      <c r="F25" s="40">
        <v>124</v>
      </c>
      <c r="G25" s="31">
        <v>0.9724117379507207</v>
      </c>
      <c r="H25" s="40">
        <v>144</v>
      </c>
      <c r="I25" s="31">
        <v>1.1292523408459982</v>
      </c>
      <c r="J25" s="40">
        <v>313</v>
      </c>
      <c r="K25" s="31">
        <v>2.4545554353110934</v>
      </c>
    </row>
    <row r="26" spans="1:11" ht="16.5" customHeight="1">
      <c r="A26" s="28">
        <v>2006</v>
      </c>
      <c r="B26" s="40">
        <v>940</v>
      </c>
      <c r="C26" s="31">
        <v>7.4</v>
      </c>
      <c r="D26" s="40">
        <v>417</v>
      </c>
      <c r="E26" s="31">
        <v>3.269639398762712</v>
      </c>
      <c r="F26" s="40">
        <v>111</v>
      </c>
      <c r="G26" s="31">
        <v>0.8703356672965492</v>
      </c>
      <c r="H26" s="40">
        <v>132</v>
      </c>
      <c r="I26" s="31">
        <v>1.0349937665148152</v>
      </c>
      <c r="J26" s="40">
        <v>280</v>
      </c>
      <c r="K26" s="31">
        <v>2.1954413229102143</v>
      </c>
    </row>
    <row r="27" spans="1:11" ht="16.5" customHeight="1">
      <c r="A27" s="28">
        <v>2007</v>
      </c>
      <c r="B27" s="40">
        <v>997</v>
      </c>
      <c r="C27" s="31">
        <v>7.965040104815774</v>
      </c>
      <c r="D27" s="40">
        <v>452</v>
      </c>
      <c r="E27" s="31">
        <v>3.611031221039849</v>
      </c>
      <c r="F27" s="40">
        <v>101</v>
      </c>
      <c r="G27" s="31">
        <v>0.8068897197456301</v>
      </c>
      <c r="H27" s="40">
        <v>144</v>
      </c>
      <c r="I27" s="31">
        <v>1.1504170261719873</v>
      </c>
      <c r="J27" s="40">
        <v>300</v>
      </c>
      <c r="K27" s="31">
        <v>2.396702137858307</v>
      </c>
    </row>
    <row r="28" spans="1:11" ht="16.5" customHeight="1">
      <c r="A28" s="32"/>
      <c r="B28" s="33"/>
      <c r="C28" s="34"/>
      <c r="D28" s="33"/>
      <c r="E28" s="34"/>
      <c r="F28" s="33"/>
      <c r="G28" s="34"/>
      <c r="H28" s="33"/>
      <c r="I28" s="34"/>
      <c r="J28" s="33"/>
      <c r="K28" s="34"/>
    </row>
    <row r="29" spans="1:11" s="1" customFormat="1" ht="18" customHeight="1">
      <c r="A29" s="152" t="s">
        <v>14</v>
      </c>
      <c r="B29" s="153"/>
      <c r="C29" s="153"/>
      <c r="D29" s="153"/>
      <c r="E29" s="153"/>
      <c r="F29" s="153"/>
      <c r="G29" s="153"/>
      <c r="H29" s="153"/>
      <c r="I29" s="153"/>
      <c r="J29" s="153"/>
      <c r="K29" s="153"/>
    </row>
    <row r="30" spans="1:11" s="1" customFormat="1" ht="31.5" customHeight="1">
      <c r="A30" s="154" t="s">
        <v>115</v>
      </c>
      <c r="B30" s="155"/>
      <c r="C30" s="155"/>
      <c r="D30" s="155"/>
      <c r="E30" s="155"/>
      <c r="F30" s="155"/>
      <c r="G30" s="155"/>
      <c r="H30" s="155"/>
      <c r="I30" s="155"/>
      <c r="J30" s="155"/>
      <c r="K30" s="155"/>
    </row>
  </sheetData>
  <mergeCells count="8">
    <mergeCell ref="A5:A7"/>
    <mergeCell ref="B5:C6"/>
    <mergeCell ref="A29:K29"/>
    <mergeCell ref="A30:K30"/>
    <mergeCell ref="D6:E6"/>
    <mergeCell ref="F6:G6"/>
    <mergeCell ref="H6:I6"/>
    <mergeCell ref="J6:K6"/>
  </mergeCells>
  <printOptions horizontalCentered="1"/>
  <pageMargins left="0.5" right="0.5" top="1" bottom="1" header="0" footer="0"/>
  <pageSetup fitToHeight="1" fitToWidth="1" orientation="portrait" scale="98" r:id="rId1"/>
</worksheet>
</file>

<file path=xl/worksheets/sheet4.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9.00390625" defaultRowHeight="12.75"/>
  <cols>
    <col min="1" max="1" width="36.50390625" style="3" customWidth="1"/>
    <col min="2" max="2" width="7.375" style="3" customWidth="1"/>
    <col min="3" max="3" width="6.875" style="3" customWidth="1"/>
    <col min="4" max="4" width="7.00390625" style="3" customWidth="1"/>
    <col min="5" max="5" width="7.375" style="3" customWidth="1"/>
    <col min="6" max="6" width="7.875" style="3" customWidth="1"/>
    <col min="7" max="7" width="8.375" style="3" customWidth="1"/>
    <col min="8" max="16384" width="9.00390625" style="3" customWidth="1"/>
  </cols>
  <sheetData>
    <row r="2" spans="1:7" ht="15">
      <c r="A2" s="4" t="s">
        <v>21</v>
      </c>
      <c r="B2" s="5"/>
      <c r="C2" s="5"/>
      <c r="D2" s="5"/>
      <c r="E2" s="5"/>
      <c r="F2" s="5"/>
      <c r="G2" s="5"/>
    </row>
    <row r="3" spans="1:7" ht="15.75">
      <c r="A3" s="6" t="s">
        <v>103</v>
      </c>
      <c r="B3" s="5"/>
      <c r="C3" s="5"/>
      <c r="D3" s="5"/>
      <c r="E3" s="5"/>
      <c r="F3" s="5"/>
      <c r="G3" s="5"/>
    </row>
    <row r="4" spans="1:7" ht="15">
      <c r="A4" s="4" t="s">
        <v>116</v>
      </c>
      <c r="B4" s="5"/>
      <c r="C4" s="5"/>
      <c r="D4" s="5"/>
      <c r="E4" s="5"/>
      <c r="F4" s="5"/>
      <c r="G4" s="5"/>
    </row>
    <row r="5" spans="1:7" ht="18" customHeight="1">
      <c r="A5" s="160" t="s">
        <v>100</v>
      </c>
      <c r="B5" s="41" t="s">
        <v>40</v>
      </c>
      <c r="C5" s="42"/>
      <c r="D5" s="42"/>
      <c r="E5" s="42"/>
      <c r="F5" s="42"/>
      <c r="G5" s="43"/>
    </row>
    <row r="6" spans="1:7" ht="44.25" customHeight="1">
      <c r="A6" s="161"/>
      <c r="B6" s="44" t="s">
        <v>67</v>
      </c>
      <c r="C6" s="44" t="s">
        <v>68</v>
      </c>
      <c r="D6" s="44" t="s">
        <v>69</v>
      </c>
      <c r="E6" s="44" t="s">
        <v>70</v>
      </c>
      <c r="F6" s="44" t="s">
        <v>71</v>
      </c>
      <c r="G6" s="45" t="s">
        <v>72</v>
      </c>
    </row>
    <row r="7" spans="1:7" ht="30" customHeight="1">
      <c r="A7" s="49" t="s">
        <v>95</v>
      </c>
      <c r="B7" s="50">
        <v>234</v>
      </c>
      <c r="C7" s="50">
        <v>210</v>
      </c>
      <c r="D7" s="50">
        <v>18</v>
      </c>
      <c r="E7" s="50">
        <v>2</v>
      </c>
      <c r="F7" s="51">
        <v>2</v>
      </c>
      <c r="G7" s="51">
        <v>2</v>
      </c>
    </row>
    <row r="8" spans="1:7" ht="17.25" customHeight="1">
      <c r="A8" s="46" t="s">
        <v>94</v>
      </c>
      <c r="B8" s="47">
        <v>194</v>
      </c>
      <c r="C8" s="47">
        <v>83</v>
      </c>
      <c r="D8" s="47">
        <v>19</v>
      </c>
      <c r="E8" s="47">
        <v>40</v>
      </c>
      <c r="F8" s="47">
        <v>42</v>
      </c>
      <c r="G8" s="48">
        <v>10</v>
      </c>
    </row>
    <row r="9" spans="1:7" ht="17.25" customHeight="1">
      <c r="A9" s="52" t="s">
        <v>99</v>
      </c>
      <c r="B9" s="47">
        <v>77</v>
      </c>
      <c r="C9" s="51" t="s">
        <v>118</v>
      </c>
      <c r="D9" s="53">
        <v>1</v>
      </c>
      <c r="E9" s="47">
        <v>10</v>
      </c>
      <c r="F9" s="47">
        <v>53</v>
      </c>
      <c r="G9" s="48">
        <v>13</v>
      </c>
    </row>
    <row r="10" spans="1:7" ht="17.25" customHeight="1">
      <c r="A10" s="46" t="s">
        <v>97</v>
      </c>
      <c r="B10" s="47">
        <v>52</v>
      </c>
      <c r="C10" s="47">
        <v>14</v>
      </c>
      <c r="D10" s="47">
        <v>10</v>
      </c>
      <c r="E10" s="47">
        <v>11</v>
      </c>
      <c r="F10" s="47">
        <v>12</v>
      </c>
      <c r="G10" s="48">
        <v>5</v>
      </c>
    </row>
    <row r="11" spans="1:7" ht="17.25" customHeight="1">
      <c r="A11" s="46" t="s">
        <v>93</v>
      </c>
      <c r="B11" s="47">
        <v>46</v>
      </c>
      <c r="C11" s="51" t="s">
        <v>118</v>
      </c>
      <c r="D11" s="51">
        <v>1</v>
      </c>
      <c r="E11" s="47">
        <v>3</v>
      </c>
      <c r="F11" s="47">
        <v>39</v>
      </c>
      <c r="G11" s="48">
        <v>3</v>
      </c>
    </row>
    <row r="12" spans="1:7" ht="17.25" customHeight="1">
      <c r="A12" s="46" t="s">
        <v>96</v>
      </c>
      <c r="B12" s="47">
        <v>42</v>
      </c>
      <c r="C12" s="47">
        <v>13</v>
      </c>
      <c r="D12" s="47">
        <v>18</v>
      </c>
      <c r="E12" s="47">
        <v>11</v>
      </c>
      <c r="F12" s="51" t="s">
        <v>118</v>
      </c>
      <c r="G12" s="51" t="s">
        <v>118</v>
      </c>
    </row>
    <row r="13" spans="1:7" ht="17.25" customHeight="1">
      <c r="A13" s="52" t="s">
        <v>101</v>
      </c>
      <c r="B13" s="47">
        <v>7</v>
      </c>
      <c r="C13" s="51">
        <v>1</v>
      </c>
      <c r="D13" s="51" t="s">
        <v>118</v>
      </c>
      <c r="E13" s="51">
        <v>1</v>
      </c>
      <c r="F13" s="47">
        <v>3</v>
      </c>
      <c r="G13" s="48">
        <v>2</v>
      </c>
    </row>
    <row r="14" spans="1:7" ht="17.25" customHeight="1">
      <c r="A14" s="52" t="s">
        <v>22</v>
      </c>
      <c r="B14" s="47">
        <f>9+3+3+4+67+25+7+40+9+74+104</f>
        <v>345</v>
      </c>
      <c r="C14" s="47">
        <f>65+20+4+4+1+33+4</f>
        <v>131</v>
      </c>
      <c r="D14" s="53">
        <f>2+2+2+8+5+9+6</f>
        <v>34</v>
      </c>
      <c r="E14" s="47">
        <f>1+1+18+3+27+16</f>
        <v>66</v>
      </c>
      <c r="F14" s="47">
        <f>8+3+2+2+10+2+56</f>
        <v>83</v>
      </c>
      <c r="G14" s="48">
        <f>1+1+2+2+3+22</f>
        <v>31</v>
      </c>
    </row>
    <row r="15" spans="1:7" ht="19.5" customHeight="1">
      <c r="A15" s="54" t="s">
        <v>23</v>
      </c>
      <c r="B15" s="55">
        <v>997</v>
      </c>
      <c r="C15" s="55">
        <v>452</v>
      </c>
      <c r="D15" s="55">
        <v>101</v>
      </c>
      <c r="E15" s="55">
        <v>144</v>
      </c>
      <c r="F15" s="55">
        <v>234</v>
      </c>
      <c r="G15" s="56">
        <v>66</v>
      </c>
    </row>
    <row r="16" spans="1:7" ht="34.5" customHeight="1">
      <c r="A16" s="154" t="s">
        <v>117</v>
      </c>
      <c r="B16" s="154"/>
      <c r="C16" s="154"/>
      <c r="D16" s="154"/>
      <c r="E16" s="154"/>
      <c r="F16" s="154"/>
      <c r="G16" s="154"/>
    </row>
    <row r="17" ht="15">
      <c r="A17" s="3" t="s">
        <v>64</v>
      </c>
    </row>
  </sheetData>
  <mergeCells count="2">
    <mergeCell ref="A5:A6"/>
    <mergeCell ref="A16:G16"/>
  </mergeCells>
  <printOptions horizontalCentered="1"/>
  <pageMargins left="0.5" right="0.5" top="1" bottom="1" header="0" footer="0"/>
  <pageSetup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2:I25"/>
  <sheetViews>
    <sheetView workbookViewId="0" topLeftCell="A1">
      <selection activeCell="A1" sqref="A1"/>
    </sheetView>
  </sheetViews>
  <sheetFormatPr defaultColWidth="9.00390625" defaultRowHeight="12.75"/>
  <cols>
    <col min="1" max="1" width="43.375" style="3" customWidth="1"/>
    <col min="2" max="2" width="9.00390625" style="3" bestFit="1" customWidth="1"/>
    <col min="3" max="3" width="7.875" style="3" customWidth="1"/>
    <col min="4" max="4" width="8.00390625" style="3" bestFit="1" customWidth="1"/>
    <col min="5" max="5" width="7.75390625" style="3" bestFit="1" customWidth="1"/>
    <col min="6" max="6" width="8.00390625" style="3" bestFit="1" customWidth="1"/>
    <col min="7" max="7" width="9.125" style="3" customWidth="1"/>
    <col min="8" max="8" width="8.00390625" style="3" bestFit="1" customWidth="1"/>
    <col min="9" max="9" width="8.75390625" style="3" customWidth="1"/>
    <col min="10" max="16384" width="9.00390625" style="3" customWidth="1"/>
  </cols>
  <sheetData>
    <row r="2" spans="1:9" ht="15">
      <c r="A2" s="4" t="s">
        <v>24</v>
      </c>
      <c r="B2" s="5"/>
      <c r="C2" s="5"/>
      <c r="D2" s="5"/>
      <c r="E2" s="5"/>
      <c r="F2" s="5"/>
      <c r="G2" s="5"/>
      <c r="H2" s="5"/>
      <c r="I2" s="5"/>
    </row>
    <row r="3" spans="1:9" ht="17.25" customHeight="1">
      <c r="A3" s="162" t="s">
        <v>104</v>
      </c>
      <c r="B3" s="162"/>
      <c r="C3" s="162"/>
      <c r="D3" s="162"/>
      <c r="E3" s="162"/>
      <c r="F3" s="162"/>
      <c r="G3" s="162"/>
      <c r="H3" s="162"/>
      <c r="I3" s="162"/>
    </row>
    <row r="4" spans="1:9" ht="16.5" customHeight="1">
      <c r="A4" s="163" t="s">
        <v>116</v>
      </c>
      <c r="B4" s="163"/>
      <c r="C4" s="163"/>
      <c r="D4" s="163"/>
      <c r="E4" s="163"/>
      <c r="F4" s="163"/>
      <c r="G4" s="163"/>
      <c r="H4" s="163"/>
      <c r="I4" s="163"/>
    </row>
    <row r="5" spans="1:9" ht="15.75" customHeight="1">
      <c r="A5" s="57"/>
      <c r="B5" s="58" t="s">
        <v>58</v>
      </c>
      <c r="C5" s="42"/>
      <c r="D5" s="42"/>
      <c r="E5" s="42"/>
      <c r="F5" s="42"/>
      <c r="G5" s="42"/>
      <c r="H5" s="42"/>
      <c r="I5" s="43"/>
    </row>
    <row r="6" spans="1:9" ht="15.75" customHeight="1">
      <c r="A6" s="27" t="s">
        <v>100</v>
      </c>
      <c r="B6" s="35" t="s">
        <v>17</v>
      </c>
      <c r="C6" s="36"/>
      <c r="D6" s="37" t="s">
        <v>18</v>
      </c>
      <c r="E6" s="36"/>
      <c r="F6" s="37" t="s">
        <v>19</v>
      </c>
      <c r="G6" s="36"/>
      <c r="H6" s="37" t="s">
        <v>27</v>
      </c>
      <c r="I6" s="36"/>
    </row>
    <row r="7" spans="1:9" ht="16.5" customHeight="1">
      <c r="A7" s="59"/>
      <c r="B7" s="38" t="s">
        <v>15</v>
      </c>
      <c r="C7" s="38" t="s">
        <v>16</v>
      </c>
      <c r="D7" s="38" t="s">
        <v>15</v>
      </c>
      <c r="E7" s="38" t="s">
        <v>16</v>
      </c>
      <c r="F7" s="38" t="s">
        <v>15</v>
      </c>
      <c r="G7" s="38" t="s">
        <v>16</v>
      </c>
      <c r="H7" s="38" t="s">
        <v>15</v>
      </c>
      <c r="I7" s="38" t="s">
        <v>16</v>
      </c>
    </row>
    <row r="8" spans="1:9" ht="29.25" customHeight="1">
      <c r="A8" s="49" t="s">
        <v>95</v>
      </c>
      <c r="B8" s="109">
        <v>234</v>
      </c>
      <c r="C8" s="105">
        <v>186.94276675294796</v>
      </c>
      <c r="D8" s="109">
        <v>101</v>
      </c>
      <c r="E8" s="105">
        <v>107.5979034388716</v>
      </c>
      <c r="F8" s="109">
        <v>110</v>
      </c>
      <c r="G8" s="105">
        <v>492.96405843864835</v>
      </c>
      <c r="H8" s="110">
        <v>22</v>
      </c>
      <c r="I8" s="105">
        <v>317.36872475476054</v>
      </c>
    </row>
    <row r="9" spans="1:9" ht="17.25" customHeight="1">
      <c r="A9" s="52" t="s">
        <v>94</v>
      </c>
      <c r="B9" s="73">
        <v>194</v>
      </c>
      <c r="C9" s="105">
        <v>154.9867382481705</v>
      </c>
      <c r="D9" s="73">
        <v>125</v>
      </c>
      <c r="E9" s="105">
        <v>133.16572207781138</v>
      </c>
      <c r="F9" s="73">
        <v>50</v>
      </c>
      <c r="G9" s="105">
        <v>224.07457201756745</v>
      </c>
      <c r="H9" s="73">
        <v>17</v>
      </c>
      <c r="I9" s="105">
        <v>245.23946912867856</v>
      </c>
    </row>
    <row r="10" spans="1:9" ht="17.25" customHeight="1">
      <c r="A10" s="52" t="s">
        <v>99</v>
      </c>
      <c r="B10" s="73">
        <v>77</v>
      </c>
      <c r="C10" s="105">
        <v>61.515354871696545</v>
      </c>
      <c r="D10" s="73">
        <v>35</v>
      </c>
      <c r="E10" s="105">
        <v>37.286402181787196</v>
      </c>
      <c r="F10" s="73">
        <v>38</v>
      </c>
      <c r="G10" s="105">
        <v>170.29667473335127</v>
      </c>
      <c r="H10" s="106">
        <v>4</v>
      </c>
      <c r="I10" s="105">
        <v>57.703404500865545</v>
      </c>
    </row>
    <row r="11" spans="1:9" ht="17.25" customHeight="1">
      <c r="A11" s="52" t="s">
        <v>97</v>
      </c>
      <c r="B11" s="73">
        <v>52</v>
      </c>
      <c r="C11" s="105">
        <v>41.54283705621065</v>
      </c>
      <c r="D11" s="73">
        <v>25</v>
      </c>
      <c r="E11" s="105">
        <v>26.633144415562278</v>
      </c>
      <c r="F11" s="73">
        <v>23</v>
      </c>
      <c r="G11" s="105">
        <v>103.07430312808101</v>
      </c>
      <c r="H11" s="106">
        <v>3</v>
      </c>
      <c r="I11" s="105">
        <v>43.27755337564916</v>
      </c>
    </row>
    <row r="12" spans="1:9" ht="17.25" customHeight="1">
      <c r="A12" s="52" t="s">
        <v>93</v>
      </c>
      <c r="B12" s="73">
        <v>46</v>
      </c>
      <c r="C12" s="105">
        <v>36.74943278049404</v>
      </c>
      <c r="D12" s="73">
        <v>31</v>
      </c>
      <c r="E12" s="105">
        <v>33.02509907529723</v>
      </c>
      <c r="F12" s="73">
        <v>12</v>
      </c>
      <c r="G12" s="105">
        <v>53.77789728421619</v>
      </c>
      <c r="H12" s="73">
        <v>3</v>
      </c>
      <c r="I12" s="105">
        <v>43.27755337564916</v>
      </c>
    </row>
    <row r="13" spans="1:9" ht="17.25" customHeight="1">
      <c r="A13" s="52" t="s">
        <v>96</v>
      </c>
      <c r="B13" s="73">
        <v>42</v>
      </c>
      <c r="C13" s="105">
        <v>33.5538299300163</v>
      </c>
      <c r="D13" s="73">
        <v>19</v>
      </c>
      <c r="E13" s="105">
        <v>20.24118975582733</v>
      </c>
      <c r="F13" s="73">
        <v>22</v>
      </c>
      <c r="G13" s="105">
        <v>98.59281168772968</v>
      </c>
      <c r="H13" s="106">
        <v>1</v>
      </c>
      <c r="I13" s="105">
        <v>14.425851125216386</v>
      </c>
    </row>
    <row r="14" spans="1:9" ht="17.25" customHeight="1">
      <c r="A14" s="52" t="s">
        <v>101</v>
      </c>
      <c r="B14" s="73">
        <v>7</v>
      </c>
      <c r="C14" s="105">
        <v>5.59230498833605</v>
      </c>
      <c r="D14" s="73">
        <v>5</v>
      </c>
      <c r="E14" s="105">
        <v>5.3266288831124555</v>
      </c>
      <c r="F14" s="73">
        <v>2</v>
      </c>
      <c r="G14" s="105">
        <v>8.962982880702697</v>
      </c>
      <c r="H14" s="106">
        <v>0</v>
      </c>
      <c r="I14" s="105">
        <v>0</v>
      </c>
    </row>
    <row r="15" spans="1:9" ht="17.25" customHeight="1">
      <c r="A15" s="52" t="s">
        <v>22</v>
      </c>
      <c r="B15" s="73">
        <v>345</v>
      </c>
      <c r="C15" s="78">
        <v>275.62074585370533</v>
      </c>
      <c r="D15" s="73">
        <v>208</v>
      </c>
      <c r="E15" s="78">
        <v>221.58776153747817</v>
      </c>
      <c r="F15" s="73">
        <v>111</v>
      </c>
      <c r="G15" s="78">
        <v>497.4455498789997</v>
      </c>
      <c r="H15" s="73">
        <v>24</v>
      </c>
      <c r="I15" s="105">
        <v>346.2204270051933</v>
      </c>
    </row>
    <row r="16" spans="1:9" ht="20.25" customHeight="1">
      <c r="A16" s="54" t="s">
        <v>23</v>
      </c>
      <c r="B16" s="72">
        <v>997</v>
      </c>
      <c r="C16" s="94">
        <v>796.5040104815773</v>
      </c>
      <c r="D16" s="72">
        <v>549</v>
      </c>
      <c r="E16" s="94">
        <v>584.8638513657477</v>
      </c>
      <c r="F16" s="72">
        <v>368</v>
      </c>
      <c r="G16" s="93">
        <v>1649.1888500492962</v>
      </c>
      <c r="H16" s="72">
        <v>74</v>
      </c>
      <c r="I16" s="93">
        <v>1067.5129832660127</v>
      </c>
    </row>
    <row r="17" spans="1:9" ht="53.25" customHeight="1">
      <c r="A17" s="154" t="s">
        <v>73</v>
      </c>
      <c r="B17" s="153"/>
      <c r="C17" s="153"/>
      <c r="D17" s="153"/>
      <c r="E17" s="153"/>
      <c r="F17" s="153"/>
      <c r="G17" s="153"/>
      <c r="H17" s="153"/>
      <c r="I17" s="153"/>
    </row>
    <row r="18" spans="1:9" ht="42" customHeight="1">
      <c r="A18" s="154" t="s">
        <v>74</v>
      </c>
      <c r="B18" s="153"/>
      <c r="C18" s="153"/>
      <c r="D18" s="153"/>
      <c r="E18" s="153"/>
      <c r="F18" s="153"/>
      <c r="G18" s="153"/>
      <c r="H18" s="153"/>
      <c r="I18" s="153"/>
    </row>
    <row r="19" spans="1:9" ht="15">
      <c r="A19" s="154" t="s">
        <v>117</v>
      </c>
      <c r="B19" s="153"/>
      <c r="C19" s="153"/>
      <c r="D19" s="153"/>
      <c r="E19" s="153"/>
      <c r="F19" s="153"/>
      <c r="G19" s="153"/>
      <c r="H19" s="153"/>
      <c r="I19" s="153"/>
    </row>
    <row r="22" spans="1:2" ht="15">
      <c r="A22" s="103"/>
      <c r="B22" s="65"/>
    </row>
    <row r="23" spans="1:2" ht="15">
      <c r="A23" s="103"/>
      <c r="B23" s="111"/>
    </row>
    <row r="24" spans="1:2" ht="15">
      <c r="A24" s="103"/>
      <c r="B24" s="111"/>
    </row>
    <row r="25" spans="1:2" ht="15">
      <c r="A25" s="103"/>
      <c r="B25" s="64"/>
    </row>
  </sheetData>
  <mergeCells count="5">
    <mergeCell ref="A17:I17"/>
    <mergeCell ref="A18:I18"/>
    <mergeCell ref="A19:I19"/>
    <mergeCell ref="A3:I3"/>
    <mergeCell ref="A4:I4"/>
  </mergeCells>
  <printOptions horizontalCentered="1"/>
  <pageMargins left="0.5" right="0" top="1" bottom="1" header="0.13" footer="0"/>
  <pageSetup fitToHeight="1" fitToWidth="1" orientation="portrait" scale="91" r:id="rId1"/>
</worksheet>
</file>

<file path=xl/worksheets/sheet6.xml><?xml version="1.0" encoding="utf-8"?>
<worksheet xmlns="http://schemas.openxmlformats.org/spreadsheetml/2006/main" xmlns:r="http://schemas.openxmlformats.org/officeDocument/2006/relationships">
  <dimension ref="A2:J20"/>
  <sheetViews>
    <sheetView workbookViewId="0" topLeftCell="A1">
      <selection activeCell="A1" sqref="A1"/>
    </sheetView>
  </sheetViews>
  <sheetFormatPr defaultColWidth="9.00390625" defaultRowHeight="12.75"/>
  <cols>
    <col min="1" max="1" width="40.25390625" style="3" customWidth="1"/>
    <col min="2" max="2" width="8.00390625" style="3" bestFit="1" customWidth="1"/>
    <col min="3" max="3" width="7.875" style="3" customWidth="1"/>
    <col min="4" max="4" width="8.00390625" style="3" bestFit="1" customWidth="1"/>
    <col min="5" max="5" width="7.875" style="3" customWidth="1"/>
    <col min="6" max="6" width="8.00390625" style="3" bestFit="1" customWidth="1"/>
    <col min="7" max="7" width="8.25390625" style="3" customWidth="1"/>
    <col min="8" max="16384" width="9.00390625" style="3" customWidth="1"/>
  </cols>
  <sheetData>
    <row r="2" spans="1:7" ht="15">
      <c r="A2" s="4" t="s">
        <v>25</v>
      </c>
      <c r="B2" s="5"/>
      <c r="C2" s="5"/>
      <c r="D2" s="5"/>
      <c r="E2" s="5"/>
      <c r="F2" s="5"/>
      <c r="G2" s="5"/>
    </row>
    <row r="3" spans="1:7" ht="17.25" customHeight="1">
      <c r="A3" s="162" t="s">
        <v>105</v>
      </c>
      <c r="B3" s="162"/>
      <c r="C3" s="162"/>
      <c r="D3" s="162"/>
      <c r="E3" s="162"/>
      <c r="F3" s="162"/>
      <c r="G3" s="162"/>
    </row>
    <row r="4" spans="1:7" ht="15">
      <c r="A4" s="4" t="s">
        <v>116</v>
      </c>
      <c r="B4" s="5"/>
      <c r="C4" s="5"/>
      <c r="D4" s="5"/>
      <c r="E4" s="5"/>
      <c r="F4" s="5"/>
      <c r="G4" s="5"/>
    </row>
    <row r="5" spans="1:7" ht="18" customHeight="1">
      <c r="A5" s="57"/>
      <c r="B5" s="58" t="s">
        <v>61</v>
      </c>
      <c r="C5" s="42"/>
      <c r="D5" s="42"/>
      <c r="E5" s="42"/>
      <c r="F5" s="42"/>
      <c r="G5" s="43"/>
    </row>
    <row r="6" spans="1:7" ht="16.5" customHeight="1">
      <c r="A6" s="27" t="s">
        <v>100</v>
      </c>
      <c r="B6" s="35" t="s">
        <v>23</v>
      </c>
      <c r="C6" s="36"/>
      <c r="D6" s="37" t="s">
        <v>59</v>
      </c>
      <c r="E6" s="36"/>
      <c r="F6" s="37" t="s">
        <v>60</v>
      </c>
      <c r="G6" s="36"/>
    </row>
    <row r="7" spans="1:7" ht="19.5" customHeight="1">
      <c r="A7" s="59"/>
      <c r="B7" s="38" t="s">
        <v>15</v>
      </c>
      <c r="C7" s="38" t="s">
        <v>16</v>
      </c>
      <c r="D7" s="38" t="s">
        <v>15</v>
      </c>
      <c r="E7" s="38" t="s">
        <v>16</v>
      </c>
      <c r="F7" s="38" t="s">
        <v>15</v>
      </c>
      <c r="G7" s="38" t="s">
        <v>16</v>
      </c>
    </row>
    <row r="8" spans="1:7" ht="27" customHeight="1">
      <c r="A8" s="49" t="s">
        <v>95</v>
      </c>
      <c r="B8" s="73">
        <v>234</v>
      </c>
      <c r="C8" s="105">
        <v>186.94276675294796</v>
      </c>
      <c r="D8" s="73">
        <v>126</v>
      </c>
      <c r="E8" s="105">
        <v>196.0479228255796</v>
      </c>
      <c r="F8" s="73">
        <v>106</v>
      </c>
      <c r="G8" s="105">
        <v>174.07583794524822</v>
      </c>
    </row>
    <row r="9" spans="1:7" ht="16.5" customHeight="1">
      <c r="A9" s="52" t="s">
        <v>94</v>
      </c>
      <c r="B9" s="73">
        <v>194</v>
      </c>
      <c r="C9" s="105">
        <v>154.9867382481705</v>
      </c>
      <c r="D9" s="73">
        <v>99</v>
      </c>
      <c r="E9" s="105">
        <v>154.03765364866968</v>
      </c>
      <c r="F9" s="73">
        <v>95</v>
      </c>
      <c r="G9" s="105">
        <v>156.01136419621304</v>
      </c>
    </row>
    <row r="10" spans="1:7" ht="16.5" customHeight="1">
      <c r="A10" s="52" t="s">
        <v>99</v>
      </c>
      <c r="B10" s="73">
        <v>77</v>
      </c>
      <c r="C10" s="105">
        <v>61.515354871696545</v>
      </c>
      <c r="D10" s="73">
        <v>49</v>
      </c>
      <c r="E10" s="105">
        <v>76.24085887661428</v>
      </c>
      <c r="F10" s="73">
        <v>28</v>
      </c>
      <c r="G10" s="105">
        <v>45.982296815725945</v>
      </c>
    </row>
    <row r="11" spans="1:7" ht="16.5" customHeight="1">
      <c r="A11" s="52" t="s">
        <v>97</v>
      </c>
      <c r="B11" s="73">
        <v>52</v>
      </c>
      <c r="C11" s="105">
        <v>41.54283705621065</v>
      </c>
      <c r="D11" s="73">
        <v>31</v>
      </c>
      <c r="E11" s="105">
        <v>48.23401275867434</v>
      </c>
      <c r="F11" s="73">
        <v>21</v>
      </c>
      <c r="G11" s="105">
        <v>34.486722611794455</v>
      </c>
    </row>
    <row r="12" spans="1:7" ht="16.5" customHeight="1">
      <c r="A12" s="52" t="s">
        <v>93</v>
      </c>
      <c r="B12" s="73">
        <v>46</v>
      </c>
      <c r="C12" s="105">
        <v>36.74943278049404</v>
      </c>
      <c r="D12" s="73">
        <v>22</v>
      </c>
      <c r="E12" s="105">
        <v>34.23058969970437</v>
      </c>
      <c r="F12" s="73">
        <v>24</v>
      </c>
      <c r="G12" s="105">
        <v>39.41339727062224</v>
      </c>
    </row>
    <row r="13" spans="1:7" ht="16.5" customHeight="1">
      <c r="A13" s="52" t="s">
        <v>96</v>
      </c>
      <c r="B13" s="73">
        <v>42</v>
      </c>
      <c r="C13" s="105">
        <v>33.5538299300163</v>
      </c>
      <c r="D13" s="73">
        <v>30</v>
      </c>
      <c r="E13" s="105">
        <v>46.67807686323324</v>
      </c>
      <c r="F13" s="73">
        <v>12</v>
      </c>
      <c r="G13" s="105">
        <v>19.70669863531112</v>
      </c>
    </row>
    <row r="14" spans="1:7" ht="16.5" customHeight="1">
      <c r="A14" s="52" t="s">
        <v>101</v>
      </c>
      <c r="B14" s="73">
        <v>7</v>
      </c>
      <c r="C14" s="105">
        <v>5.59230498833605</v>
      </c>
      <c r="D14" s="73">
        <v>5</v>
      </c>
      <c r="E14" s="105">
        <v>7.779679477205539</v>
      </c>
      <c r="F14" s="73">
        <v>2</v>
      </c>
      <c r="G14" s="105">
        <v>3.2844497725518536</v>
      </c>
    </row>
    <row r="15" spans="1:10" ht="16.5" customHeight="1">
      <c r="A15" s="52" t="s">
        <v>22</v>
      </c>
      <c r="B15" s="64">
        <v>345</v>
      </c>
      <c r="C15" s="78">
        <v>275.62074585370533</v>
      </c>
      <c r="D15" s="73">
        <v>197</v>
      </c>
      <c r="E15" s="78">
        <v>306.51937140189824</v>
      </c>
      <c r="F15" s="73">
        <v>148</v>
      </c>
      <c r="G15" s="78">
        <v>243.04928316883712</v>
      </c>
      <c r="H15" s="61"/>
      <c r="I15" s="61"/>
      <c r="J15" s="61"/>
    </row>
    <row r="16" spans="1:10" ht="27" customHeight="1">
      <c r="A16" s="54" t="s">
        <v>23</v>
      </c>
      <c r="B16" s="72">
        <v>997</v>
      </c>
      <c r="C16" s="94">
        <v>796.5040104815773</v>
      </c>
      <c r="D16" s="72">
        <v>559</v>
      </c>
      <c r="E16" s="78">
        <v>869.7681655515793</v>
      </c>
      <c r="F16" s="72">
        <v>436</v>
      </c>
      <c r="G16" s="94">
        <v>716.010050416304</v>
      </c>
      <c r="H16" s="121"/>
      <c r="I16" s="121"/>
      <c r="J16" s="134"/>
    </row>
    <row r="17" spans="1:7" ht="60" customHeight="1">
      <c r="A17" s="154" t="s">
        <v>76</v>
      </c>
      <c r="B17" s="155"/>
      <c r="C17" s="155"/>
      <c r="D17" s="155"/>
      <c r="E17" s="155"/>
      <c r="F17" s="155"/>
      <c r="G17" s="155"/>
    </row>
    <row r="18" spans="1:7" ht="43.5" customHeight="1">
      <c r="A18" s="154" t="s">
        <v>74</v>
      </c>
      <c r="B18" s="155"/>
      <c r="C18" s="155"/>
      <c r="D18" s="155"/>
      <c r="E18" s="155"/>
      <c r="F18" s="155"/>
      <c r="G18" s="155"/>
    </row>
    <row r="19" spans="1:7" ht="30" customHeight="1">
      <c r="A19" s="154" t="s">
        <v>117</v>
      </c>
      <c r="B19" s="155"/>
      <c r="C19" s="155"/>
      <c r="D19" s="155"/>
      <c r="E19" s="155"/>
      <c r="F19" s="155"/>
      <c r="G19" s="155"/>
    </row>
    <row r="20" ht="15">
      <c r="A20" s="3" t="s">
        <v>64</v>
      </c>
    </row>
  </sheetData>
  <mergeCells count="4">
    <mergeCell ref="A17:G17"/>
    <mergeCell ref="A18:G18"/>
    <mergeCell ref="A19:G19"/>
    <mergeCell ref="A3:G3"/>
  </mergeCells>
  <printOptions horizontalCentered="1"/>
  <pageMargins left="0.5" right="0.5" top="1" bottom="1" header="0" footer="0"/>
  <pageSetup orientation="portrait" r:id="rId1"/>
</worksheet>
</file>

<file path=xl/worksheets/sheet7.xml><?xml version="1.0" encoding="utf-8"?>
<worksheet xmlns="http://schemas.openxmlformats.org/spreadsheetml/2006/main" xmlns:r="http://schemas.openxmlformats.org/officeDocument/2006/relationships">
  <dimension ref="A2:M16"/>
  <sheetViews>
    <sheetView workbookViewId="0" topLeftCell="A1">
      <selection activeCell="A1" sqref="A1"/>
    </sheetView>
  </sheetViews>
  <sheetFormatPr defaultColWidth="9.00390625" defaultRowHeight="12.75"/>
  <cols>
    <col min="1" max="1" width="10.625" style="3" customWidth="1"/>
    <col min="2" max="2" width="11.125" style="3" customWidth="1"/>
    <col min="3" max="3" width="8.00390625" style="3" customWidth="1"/>
    <col min="4" max="4" width="6.50390625" style="3" customWidth="1"/>
    <col min="5" max="5" width="11.375" style="3" customWidth="1"/>
    <col min="6" max="6" width="7.875" style="3" customWidth="1"/>
    <col min="7" max="7" width="6.50390625" style="3" customWidth="1"/>
    <col min="8" max="9" width="9.125" style="3" customWidth="1"/>
    <col min="10" max="10" width="6.50390625" style="3" customWidth="1"/>
    <col min="11" max="11" width="7.50390625" style="3" customWidth="1"/>
    <col min="12" max="12" width="7.875" style="3" customWidth="1"/>
    <col min="13" max="13" width="6.50390625" style="3" customWidth="1"/>
    <col min="14" max="16384" width="9.00390625" style="3" customWidth="1"/>
  </cols>
  <sheetData>
    <row r="2" spans="1:13" ht="15">
      <c r="A2" s="4" t="s">
        <v>26</v>
      </c>
      <c r="B2" s="5"/>
      <c r="C2" s="5"/>
      <c r="D2" s="5"/>
      <c r="E2" s="5"/>
      <c r="F2" s="5"/>
      <c r="G2" s="5"/>
      <c r="H2" s="5"/>
      <c r="I2" s="5"/>
      <c r="J2" s="5"/>
      <c r="K2" s="5"/>
      <c r="L2" s="5"/>
      <c r="M2" s="5"/>
    </row>
    <row r="3" spans="1:13" s="71" customFormat="1" ht="18" customHeight="1">
      <c r="A3" s="100" t="s">
        <v>110</v>
      </c>
      <c r="B3" s="101"/>
      <c r="C3" s="101"/>
      <c r="D3" s="101"/>
      <c r="E3" s="101"/>
      <c r="F3" s="101"/>
      <c r="G3" s="101"/>
      <c r="H3" s="101"/>
      <c r="I3" s="101"/>
      <c r="J3" s="101"/>
      <c r="K3" s="101"/>
      <c r="L3" s="101"/>
      <c r="M3" s="101"/>
    </row>
    <row r="4" spans="1:13" ht="15">
      <c r="A4" s="4" t="s">
        <v>116</v>
      </c>
      <c r="B4" s="5"/>
      <c r="C4" s="5"/>
      <c r="D4" s="5"/>
      <c r="E4" s="5"/>
      <c r="F4" s="5"/>
      <c r="G4" s="5"/>
      <c r="H4" s="5"/>
      <c r="I4" s="5"/>
      <c r="J4" s="5"/>
      <c r="K4" s="5"/>
      <c r="L4" s="5"/>
      <c r="M4" s="5"/>
    </row>
    <row r="5" spans="1:13" ht="18.75" customHeight="1">
      <c r="A5" s="160" t="s">
        <v>85</v>
      </c>
      <c r="B5" s="35" t="s">
        <v>17</v>
      </c>
      <c r="C5" s="70"/>
      <c r="D5" s="36"/>
      <c r="E5" s="37" t="s">
        <v>18</v>
      </c>
      <c r="F5" s="70"/>
      <c r="G5" s="36"/>
      <c r="H5" s="37" t="s">
        <v>19</v>
      </c>
      <c r="I5" s="70"/>
      <c r="J5" s="36"/>
      <c r="K5" s="37" t="s">
        <v>27</v>
      </c>
      <c r="L5" s="70"/>
      <c r="M5" s="36"/>
    </row>
    <row r="6" spans="1:13" ht="45.75" customHeight="1">
      <c r="A6" s="164"/>
      <c r="B6" s="99" t="s">
        <v>86</v>
      </c>
      <c r="C6" s="99" t="s">
        <v>87</v>
      </c>
      <c r="D6" s="99" t="s">
        <v>88</v>
      </c>
      <c r="E6" s="99" t="s">
        <v>86</v>
      </c>
      <c r="F6" s="99" t="s">
        <v>87</v>
      </c>
      <c r="G6" s="99" t="s">
        <v>88</v>
      </c>
      <c r="H6" s="99" t="s">
        <v>86</v>
      </c>
      <c r="I6" s="99" t="s">
        <v>87</v>
      </c>
      <c r="J6" s="99" t="s">
        <v>88</v>
      </c>
      <c r="K6" s="99" t="s">
        <v>86</v>
      </c>
      <c r="L6" s="99" t="s">
        <v>87</v>
      </c>
      <c r="M6" s="99" t="s">
        <v>88</v>
      </c>
    </row>
    <row r="7" spans="1:13" s="71" customFormat="1" ht="25.5" customHeight="1">
      <c r="A7" s="82" t="s">
        <v>28</v>
      </c>
      <c r="B7" s="77">
        <v>125172</v>
      </c>
      <c r="C7" s="77">
        <v>997</v>
      </c>
      <c r="D7" s="104">
        <v>7.965040104815774</v>
      </c>
      <c r="E7" s="77">
        <v>93868</v>
      </c>
      <c r="F7" s="77">
        <v>549</v>
      </c>
      <c r="G7" s="104">
        <v>5.848638513657477</v>
      </c>
      <c r="H7" s="77">
        <v>22314</v>
      </c>
      <c r="I7" s="77">
        <v>368</v>
      </c>
      <c r="J7" s="104">
        <v>16.491888500492962</v>
      </c>
      <c r="K7" s="107">
        <v>6932</v>
      </c>
      <c r="L7" s="77">
        <v>74</v>
      </c>
      <c r="M7" s="78">
        <v>10.675129832660128</v>
      </c>
    </row>
    <row r="8" spans="1:13" s="71" customFormat="1" ht="18" customHeight="1">
      <c r="A8" s="102" t="s">
        <v>29</v>
      </c>
      <c r="B8" s="73">
        <v>185</v>
      </c>
      <c r="C8" s="106" t="s">
        <v>121</v>
      </c>
      <c r="D8" s="140" t="s">
        <v>121</v>
      </c>
      <c r="E8" s="73">
        <v>42</v>
      </c>
      <c r="F8" s="106" t="s">
        <v>121</v>
      </c>
      <c r="G8" s="140" t="s">
        <v>121</v>
      </c>
      <c r="H8" s="73">
        <v>132</v>
      </c>
      <c r="I8" s="106" t="s">
        <v>121</v>
      </c>
      <c r="J8" s="140" t="s">
        <v>121</v>
      </c>
      <c r="K8" s="106">
        <v>9</v>
      </c>
      <c r="L8" s="106" t="s">
        <v>121</v>
      </c>
      <c r="M8" s="140" t="s">
        <v>121</v>
      </c>
    </row>
    <row r="9" spans="1:13" s="71" customFormat="1" ht="18" customHeight="1">
      <c r="A9" s="102" t="s">
        <v>30</v>
      </c>
      <c r="B9" s="73">
        <v>12493</v>
      </c>
      <c r="C9" s="73">
        <v>139</v>
      </c>
      <c r="D9" s="105">
        <v>11.126230689185943</v>
      </c>
      <c r="E9" s="73">
        <v>7493</v>
      </c>
      <c r="F9" s="73">
        <v>61</v>
      </c>
      <c r="G9" s="105">
        <v>8.14093153610036</v>
      </c>
      <c r="H9" s="73">
        <v>4395</v>
      </c>
      <c r="I9" s="73">
        <v>70</v>
      </c>
      <c r="J9" s="105">
        <v>15.927189988623434</v>
      </c>
      <c r="K9" s="73">
        <v>436</v>
      </c>
      <c r="L9" s="73">
        <v>7</v>
      </c>
      <c r="M9" s="74">
        <v>16.055045871559635</v>
      </c>
    </row>
    <row r="10" spans="1:13" s="71" customFormat="1" ht="18" customHeight="1">
      <c r="A10" s="102" t="s">
        <v>31</v>
      </c>
      <c r="B10" s="73">
        <v>30194</v>
      </c>
      <c r="C10" s="73">
        <v>273</v>
      </c>
      <c r="D10" s="105">
        <v>9.041531430085447</v>
      </c>
      <c r="E10" s="73">
        <v>21606</v>
      </c>
      <c r="F10" s="73">
        <v>151</v>
      </c>
      <c r="G10" s="105">
        <v>6.98879940757197</v>
      </c>
      <c r="H10" s="73">
        <v>6913</v>
      </c>
      <c r="I10" s="73">
        <v>106</v>
      </c>
      <c r="J10" s="105">
        <v>15.333429769998554</v>
      </c>
      <c r="K10" s="73">
        <v>1198</v>
      </c>
      <c r="L10" s="73">
        <v>14</v>
      </c>
      <c r="M10" s="74">
        <v>11.686143572621035</v>
      </c>
    </row>
    <row r="11" spans="1:13" s="71" customFormat="1" ht="18" customHeight="1">
      <c r="A11" s="102" t="s">
        <v>32</v>
      </c>
      <c r="B11" s="73">
        <v>36806</v>
      </c>
      <c r="C11" s="73">
        <v>275</v>
      </c>
      <c r="D11" s="105">
        <v>7.471607890017932</v>
      </c>
      <c r="E11" s="73">
        <v>28823</v>
      </c>
      <c r="F11" s="73">
        <v>156</v>
      </c>
      <c r="G11" s="105">
        <v>5.4123443083648475</v>
      </c>
      <c r="H11" s="73">
        <v>5320</v>
      </c>
      <c r="I11" s="73">
        <v>94</v>
      </c>
      <c r="J11" s="105">
        <v>17.669172932330827</v>
      </c>
      <c r="K11" s="73">
        <v>2034</v>
      </c>
      <c r="L11" s="73">
        <v>24</v>
      </c>
      <c r="M11" s="74">
        <v>11.799410029498524</v>
      </c>
    </row>
    <row r="12" spans="1:13" s="71" customFormat="1" ht="18" customHeight="1">
      <c r="A12" s="102" t="s">
        <v>33</v>
      </c>
      <c r="B12" s="73">
        <v>42606</v>
      </c>
      <c r="C12" s="73">
        <v>275</v>
      </c>
      <c r="D12" s="105">
        <v>6.45448997793738</v>
      </c>
      <c r="E12" s="73">
        <v>33636</v>
      </c>
      <c r="F12" s="73">
        <v>155</v>
      </c>
      <c r="G12" s="105">
        <v>4.608157926031633</v>
      </c>
      <c r="H12" s="73">
        <v>5182</v>
      </c>
      <c r="I12" s="73">
        <v>92</v>
      </c>
      <c r="J12" s="105">
        <v>17.753763025858742</v>
      </c>
      <c r="K12" s="73">
        <v>3072</v>
      </c>
      <c r="L12" s="73">
        <v>26</v>
      </c>
      <c r="M12" s="74">
        <v>8.463541666666666</v>
      </c>
    </row>
    <row r="13" spans="1:13" s="71" customFormat="1" ht="18" customHeight="1">
      <c r="A13" s="85" t="s">
        <v>34</v>
      </c>
      <c r="B13" s="76">
        <v>2876</v>
      </c>
      <c r="C13" s="76">
        <v>26</v>
      </c>
      <c r="D13" s="78">
        <v>9.040333796940196</v>
      </c>
      <c r="E13" s="76">
        <v>2263</v>
      </c>
      <c r="F13" s="76">
        <v>17</v>
      </c>
      <c r="G13" s="78">
        <v>7.512152010605391</v>
      </c>
      <c r="H13" s="76">
        <v>371</v>
      </c>
      <c r="I13" s="77">
        <v>6</v>
      </c>
      <c r="J13" s="78">
        <v>16.172506738544474</v>
      </c>
      <c r="K13" s="108">
        <v>182</v>
      </c>
      <c r="L13" s="125">
        <v>3</v>
      </c>
      <c r="M13" s="139" t="s">
        <v>20</v>
      </c>
    </row>
    <row r="14" spans="1:13" ht="63.75" customHeight="1">
      <c r="A14" s="154" t="s">
        <v>77</v>
      </c>
      <c r="B14" s="155"/>
      <c r="C14" s="155"/>
      <c r="D14" s="155"/>
      <c r="E14" s="155"/>
      <c r="F14" s="155"/>
      <c r="G14" s="155"/>
      <c r="H14" s="155"/>
      <c r="I14" s="155"/>
      <c r="J14" s="155"/>
      <c r="K14" s="155"/>
      <c r="L14" s="155"/>
      <c r="M14" s="155"/>
    </row>
    <row r="15" spans="1:13" ht="42.75" customHeight="1">
      <c r="A15" s="154" t="s">
        <v>111</v>
      </c>
      <c r="B15" s="155"/>
      <c r="C15" s="155"/>
      <c r="D15" s="155"/>
      <c r="E15" s="155"/>
      <c r="F15" s="155"/>
      <c r="G15" s="155"/>
      <c r="H15" s="155"/>
      <c r="I15" s="155"/>
      <c r="J15" s="155"/>
      <c r="K15" s="155"/>
      <c r="L15" s="155"/>
      <c r="M15" s="155"/>
    </row>
    <row r="16" spans="1:13" ht="15">
      <c r="A16" s="154" t="s">
        <v>117</v>
      </c>
      <c r="B16" s="155"/>
      <c r="C16" s="155"/>
      <c r="D16" s="155"/>
      <c r="E16" s="155"/>
      <c r="F16" s="155"/>
      <c r="G16" s="155"/>
      <c r="H16" s="155"/>
      <c r="I16" s="155"/>
      <c r="J16" s="155"/>
      <c r="K16" s="155"/>
      <c r="L16" s="155"/>
      <c r="M16" s="155"/>
    </row>
  </sheetData>
  <mergeCells count="4">
    <mergeCell ref="A14:M14"/>
    <mergeCell ref="A15:M15"/>
    <mergeCell ref="A16:M16"/>
    <mergeCell ref="A5:A6"/>
  </mergeCells>
  <printOptions horizontalCentered="1"/>
  <pageMargins left="0" right="0" top="1" bottom="1" header="0" footer="0"/>
  <pageSetup orientation="landscape" r:id="rId1"/>
</worksheet>
</file>

<file path=xl/worksheets/sheet8.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9.00390625" defaultRowHeight="12.75"/>
  <cols>
    <col min="1" max="1" width="13.125" style="3" customWidth="1"/>
    <col min="2" max="2" width="10.375" style="3" customWidth="1"/>
    <col min="3" max="3" width="9.25390625" style="3" customWidth="1"/>
    <col min="4" max="4" width="6.75390625" style="3" customWidth="1"/>
    <col min="5" max="5" width="10.00390625" style="3" customWidth="1"/>
    <col min="6" max="6" width="8.75390625" style="3" customWidth="1"/>
    <col min="7" max="7" width="6.75390625" style="3" customWidth="1"/>
    <col min="8" max="8" width="8.75390625" style="3" customWidth="1"/>
    <col min="9" max="9" width="8.125" style="3" customWidth="1"/>
    <col min="10" max="10" width="6.75390625" style="3" customWidth="1"/>
    <col min="11" max="11" width="8.25390625" style="3" customWidth="1"/>
    <col min="12" max="12" width="8.50390625" style="3" customWidth="1"/>
    <col min="13" max="13" width="6.75390625" style="3" customWidth="1"/>
    <col min="14" max="16384" width="9.00390625" style="3" customWidth="1"/>
  </cols>
  <sheetData>
    <row r="2" spans="1:13" ht="15">
      <c r="A2" s="4" t="s">
        <v>35</v>
      </c>
      <c r="B2" s="5"/>
      <c r="C2" s="5"/>
      <c r="D2" s="5"/>
      <c r="E2" s="5"/>
      <c r="F2" s="5"/>
      <c r="G2" s="5"/>
      <c r="H2" s="5"/>
      <c r="I2" s="5"/>
      <c r="J2" s="5"/>
      <c r="K2" s="5"/>
      <c r="L2" s="5"/>
      <c r="M2" s="5"/>
    </row>
    <row r="3" spans="1:13" ht="15.75">
      <c r="A3" s="6" t="s">
        <v>36</v>
      </c>
      <c r="B3" s="5"/>
      <c r="C3" s="5"/>
      <c r="D3" s="5"/>
      <c r="E3" s="5"/>
      <c r="F3" s="5"/>
      <c r="G3" s="5"/>
      <c r="H3" s="5"/>
      <c r="I3" s="5"/>
      <c r="J3" s="5"/>
      <c r="K3" s="5"/>
      <c r="L3" s="5"/>
      <c r="M3" s="5"/>
    </row>
    <row r="4" spans="1:13" ht="15">
      <c r="A4" s="4" t="s">
        <v>119</v>
      </c>
      <c r="B4" s="5"/>
      <c r="C4" s="5"/>
      <c r="D4" s="5"/>
      <c r="E4" s="5"/>
      <c r="F4" s="5"/>
      <c r="G4" s="5"/>
      <c r="H4" s="5"/>
      <c r="I4" s="5"/>
      <c r="J4" s="5"/>
      <c r="K4" s="5"/>
      <c r="L4" s="5"/>
      <c r="M4" s="5"/>
    </row>
    <row r="5" spans="1:13" ht="18" customHeight="1">
      <c r="A5" s="57"/>
      <c r="B5" s="35" t="s">
        <v>17</v>
      </c>
      <c r="C5" s="70"/>
      <c r="D5" s="36"/>
      <c r="E5" s="37" t="s">
        <v>18</v>
      </c>
      <c r="F5" s="70"/>
      <c r="G5" s="36"/>
      <c r="H5" s="37" t="s">
        <v>19</v>
      </c>
      <c r="I5" s="70"/>
      <c r="J5" s="36"/>
      <c r="K5" s="37" t="s">
        <v>27</v>
      </c>
      <c r="L5" s="70"/>
      <c r="M5" s="36"/>
    </row>
    <row r="6" spans="1:13" ht="57" customHeight="1">
      <c r="A6" s="98" t="s">
        <v>109</v>
      </c>
      <c r="B6" s="99" t="s">
        <v>86</v>
      </c>
      <c r="C6" s="99" t="s">
        <v>87</v>
      </c>
      <c r="D6" s="99" t="s">
        <v>88</v>
      </c>
      <c r="E6" s="99" t="s">
        <v>86</v>
      </c>
      <c r="F6" s="99" t="s">
        <v>87</v>
      </c>
      <c r="G6" s="99" t="s">
        <v>88</v>
      </c>
      <c r="H6" s="99" t="s">
        <v>86</v>
      </c>
      <c r="I6" s="99" t="s">
        <v>87</v>
      </c>
      <c r="J6" s="99" t="s">
        <v>88</v>
      </c>
      <c r="K6" s="99" t="s">
        <v>86</v>
      </c>
      <c r="L6" s="99" t="s">
        <v>87</v>
      </c>
      <c r="M6" s="99" t="s">
        <v>88</v>
      </c>
    </row>
    <row r="7" spans="1:13" s="71" customFormat="1" ht="24" customHeight="1">
      <c r="A7" s="85" t="s">
        <v>37</v>
      </c>
      <c r="B7" s="77">
        <v>125172</v>
      </c>
      <c r="C7" s="77">
        <v>997</v>
      </c>
      <c r="D7" s="104">
        <v>7.965040104815774</v>
      </c>
      <c r="E7" s="77">
        <v>93868</v>
      </c>
      <c r="F7" s="77">
        <v>549</v>
      </c>
      <c r="G7" s="104">
        <v>5.848638513657477</v>
      </c>
      <c r="H7" s="77">
        <v>22314</v>
      </c>
      <c r="I7" s="77">
        <v>368</v>
      </c>
      <c r="J7" s="104">
        <v>16.491888500492962</v>
      </c>
      <c r="K7" s="77">
        <v>6932</v>
      </c>
      <c r="L7" s="77">
        <v>74</v>
      </c>
      <c r="M7" s="78">
        <v>10.675129832660128</v>
      </c>
    </row>
    <row r="8" spans="1:13" ht="18" customHeight="1">
      <c r="A8" s="52" t="s">
        <v>89</v>
      </c>
      <c r="B8" s="73">
        <v>93866</v>
      </c>
      <c r="C8" s="73">
        <v>609</v>
      </c>
      <c r="D8" s="105">
        <v>6.487972215711759</v>
      </c>
      <c r="E8" s="73">
        <v>73623</v>
      </c>
      <c r="F8" s="73">
        <v>356</v>
      </c>
      <c r="G8" s="105">
        <v>4.835445445037556</v>
      </c>
      <c r="H8" s="73">
        <v>13830</v>
      </c>
      <c r="I8" s="73">
        <v>213</v>
      </c>
      <c r="J8" s="105">
        <v>15.401301518438178</v>
      </c>
      <c r="K8" s="73">
        <v>5147</v>
      </c>
      <c r="L8" s="73">
        <v>38</v>
      </c>
      <c r="M8" s="135">
        <v>7.382941519331649</v>
      </c>
    </row>
    <row r="9" spans="1:13" ht="18" customHeight="1">
      <c r="A9" s="52" t="s">
        <v>90</v>
      </c>
      <c r="B9" s="73">
        <v>21079</v>
      </c>
      <c r="C9" s="73">
        <v>202</v>
      </c>
      <c r="D9" s="105">
        <v>9.582997295886901</v>
      </c>
      <c r="E9" s="73">
        <v>14208</v>
      </c>
      <c r="F9" s="73">
        <v>105</v>
      </c>
      <c r="G9" s="105">
        <v>7.390202702702703</v>
      </c>
      <c r="H9" s="73">
        <v>5336</v>
      </c>
      <c r="I9" s="73">
        <v>73</v>
      </c>
      <c r="J9" s="105">
        <v>13.680659670164918</v>
      </c>
      <c r="K9" s="73">
        <v>1140</v>
      </c>
      <c r="L9" s="73">
        <v>23</v>
      </c>
      <c r="M9" s="74">
        <v>20.17543859649123</v>
      </c>
    </row>
    <row r="10" spans="1:13" ht="18" customHeight="1">
      <c r="A10" s="75" t="s">
        <v>91</v>
      </c>
      <c r="B10" s="77">
        <v>9694</v>
      </c>
      <c r="C10" s="77">
        <v>171</v>
      </c>
      <c r="D10" s="78">
        <v>17.639777181761914</v>
      </c>
      <c r="E10" s="77">
        <v>5666</v>
      </c>
      <c r="F10" s="77">
        <v>77</v>
      </c>
      <c r="G10" s="78">
        <v>13.589834098129192</v>
      </c>
      <c r="H10" s="77">
        <v>3059</v>
      </c>
      <c r="I10" s="77">
        <v>79</v>
      </c>
      <c r="J10" s="78">
        <v>25.82543314808761</v>
      </c>
      <c r="K10" s="77">
        <v>603</v>
      </c>
      <c r="L10" s="77">
        <v>13</v>
      </c>
      <c r="M10" s="78">
        <v>21.558872305140962</v>
      </c>
    </row>
    <row r="11" spans="1:13" s="69" customFormat="1" ht="95.25" customHeight="1">
      <c r="A11" s="154" t="s">
        <v>78</v>
      </c>
      <c r="B11" s="154"/>
      <c r="C11" s="154"/>
      <c r="D11" s="154"/>
      <c r="E11" s="154"/>
      <c r="F11" s="154"/>
      <c r="G11" s="154"/>
      <c r="H11" s="154"/>
      <c r="I11" s="154"/>
      <c r="J11" s="154"/>
      <c r="K11" s="154"/>
      <c r="L11" s="154"/>
      <c r="M11" s="154"/>
    </row>
    <row r="12" spans="1:13" ht="31.5" customHeight="1">
      <c r="A12" s="154" t="s">
        <v>111</v>
      </c>
      <c r="B12" s="155"/>
      <c r="C12" s="155"/>
      <c r="D12" s="155"/>
      <c r="E12" s="155"/>
      <c r="F12" s="155"/>
      <c r="G12" s="155"/>
      <c r="H12" s="155"/>
      <c r="I12" s="155"/>
      <c r="J12" s="155"/>
      <c r="K12" s="155"/>
      <c r="L12" s="155"/>
      <c r="M12" s="155"/>
    </row>
    <row r="13" spans="1:13" ht="15">
      <c r="A13" s="152" t="s">
        <v>117</v>
      </c>
      <c r="B13" s="153"/>
      <c r="C13" s="153"/>
      <c r="D13" s="153"/>
      <c r="E13" s="153"/>
      <c r="F13" s="153"/>
      <c r="G13" s="153"/>
      <c r="H13" s="153"/>
      <c r="I13" s="153"/>
      <c r="J13" s="153"/>
      <c r="K13" s="153"/>
      <c r="L13" s="153"/>
      <c r="M13" s="153"/>
    </row>
    <row r="20" ht="15">
      <c r="A20" s="80"/>
    </row>
  </sheetData>
  <mergeCells count="3">
    <mergeCell ref="A11:M11"/>
    <mergeCell ref="A12:M12"/>
    <mergeCell ref="A13:M13"/>
  </mergeCells>
  <printOptions horizontalCentered="1"/>
  <pageMargins left="0.25" right="0.25" top="1" bottom="1" header="0" footer="0"/>
  <pageSetup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2:I41"/>
  <sheetViews>
    <sheetView workbookViewId="0" topLeftCell="A1">
      <selection activeCell="A1" sqref="A1"/>
    </sheetView>
  </sheetViews>
  <sheetFormatPr defaultColWidth="9.00390625" defaultRowHeight="12.75"/>
  <cols>
    <col min="1" max="1" width="14.25390625" style="3" customWidth="1"/>
    <col min="2" max="3" width="12.00390625" style="3" customWidth="1"/>
    <col min="4" max="4" width="8.25390625" style="3" customWidth="1"/>
    <col min="5" max="5" width="9.625" style="3" customWidth="1"/>
    <col min="6" max="6" width="8.50390625" style="3" customWidth="1"/>
    <col min="7" max="7" width="9.625" style="3" customWidth="1"/>
    <col min="8" max="8" width="8.00390625" style="3" customWidth="1"/>
    <col min="9" max="9" width="9.625" style="3" customWidth="1"/>
    <col min="10" max="16384" width="9.00390625" style="3" customWidth="1"/>
  </cols>
  <sheetData>
    <row r="2" spans="1:9" ht="15">
      <c r="A2" s="4" t="s">
        <v>38</v>
      </c>
      <c r="B2" s="5"/>
      <c r="C2" s="5"/>
      <c r="D2" s="5"/>
      <c r="E2" s="5"/>
      <c r="F2" s="5"/>
      <c r="G2" s="5"/>
      <c r="H2" s="5"/>
      <c r="I2" s="5"/>
    </row>
    <row r="3" spans="1:9" ht="15.75">
      <c r="A3" s="6" t="s">
        <v>39</v>
      </c>
      <c r="B3" s="5"/>
      <c r="C3" s="5"/>
      <c r="D3" s="5"/>
      <c r="E3" s="5"/>
      <c r="F3" s="5"/>
      <c r="G3" s="5"/>
      <c r="H3" s="5"/>
      <c r="I3" s="5"/>
    </row>
    <row r="4" spans="1:9" ht="15">
      <c r="A4" s="4" t="s">
        <v>116</v>
      </c>
      <c r="B4" s="5"/>
      <c r="C4" s="5"/>
      <c r="D4" s="5"/>
      <c r="E4" s="5"/>
      <c r="F4" s="5"/>
      <c r="G4" s="5"/>
      <c r="H4" s="5"/>
      <c r="I4" s="5"/>
    </row>
    <row r="5" spans="1:9" ht="18.75" customHeight="1">
      <c r="A5" s="160" t="s">
        <v>92</v>
      </c>
      <c r="B5" s="160" t="s">
        <v>58</v>
      </c>
      <c r="C5" s="160" t="s">
        <v>86</v>
      </c>
      <c r="D5" s="35" t="s">
        <v>40</v>
      </c>
      <c r="E5" s="8"/>
      <c r="F5" s="8"/>
      <c r="G5" s="8"/>
      <c r="H5" s="8"/>
      <c r="I5" s="10"/>
    </row>
    <row r="6" spans="1:9" ht="17.25" customHeight="1">
      <c r="A6" s="167"/>
      <c r="B6" s="167"/>
      <c r="C6" s="167"/>
      <c r="D6" s="35" t="s">
        <v>41</v>
      </c>
      <c r="E6" s="36"/>
      <c r="F6" s="37" t="s">
        <v>42</v>
      </c>
      <c r="G6" s="36"/>
      <c r="H6" s="37" t="s">
        <v>79</v>
      </c>
      <c r="I6" s="36"/>
    </row>
    <row r="7" spans="1:9" ht="18" customHeight="1">
      <c r="A7" s="141"/>
      <c r="B7" s="141"/>
      <c r="C7" s="141"/>
      <c r="D7" s="38" t="s">
        <v>15</v>
      </c>
      <c r="E7" s="38" t="s">
        <v>16</v>
      </c>
      <c r="F7" s="38" t="s">
        <v>15</v>
      </c>
      <c r="G7" s="38" t="s">
        <v>16</v>
      </c>
      <c r="H7" s="38" t="s">
        <v>15</v>
      </c>
      <c r="I7" s="38" t="s">
        <v>16</v>
      </c>
    </row>
    <row r="8" spans="1:9" ht="17.25" customHeight="1">
      <c r="A8" s="39"/>
      <c r="B8" s="95" t="s">
        <v>17</v>
      </c>
      <c r="C8" s="79">
        <v>125172</v>
      </c>
      <c r="D8" s="79">
        <v>997</v>
      </c>
      <c r="E8" s="117">
        <v>7.965040104815774</v>
      </c>
      <c r="F8" s="79">
        <v>697</v>
      </c>
      <c r="G8" s="117">
        <v>5.568337966957467</v>
      </c>
      <c r="H8" s="79">
        <v>300</v>
      </c>
      <c r="I8" s="117">
        <v>2.396702137858307</v>
      </c>
    </row>
    <row r="9" spans="1:9" ht="15">
      <c r="A9" s="27" t="s">
        <v>23</v>
      </c>
      <c r="B9" s="95" t="s">
        <v>18</v>
      </c>
      <c r="C9" s="79">
        <v>93868</v>
      </c>
      <c r="D9" s="79">
        <v>549</v>
      </c>
      <c r="E9" s="117">
        <v>5.848638513657477</v>
      </c>
      <c r="F9" s="79">
        <v>390</v>
      </c>
      <c r="G9" s="117">
        <v>4.154770528827715</v>
      </c>
      <c r="H9" s="79">
        <v>159</v>
      </c>
      <c r="I9" s="117">
        <v>1.6938679848297609</v>
      </c>
    </row>
    <row r="10" spans="1:9" ht="15">
      <c r="A10" s="39"/>
      <c r="B10" s="95" t="s">
        <v>19</v>
      </c>
      <c r="C10" s="79">
        <v>22314</v>
      </c>
      <c r="D10" s="79">
        <v>368</v>
      </c>
      <c r="E10" s="117">
        <v>16.491888500492962</v>
      </c>
      <c r="F10" s="79">
        <v>251</v>
      </c>
      <c r="G10" s="117">
        <v>11.248543515281886</v>
      </c>
      <c r="H10" s="79">
        <v>117</v>
      </c>
      <c r="I10" s="117">
        <v>5.2433449852110785</v>
      </c>
    </row>
    <row r="11" spans="1:9" ht="15">
      <c r="A11" s="39"/>
      <c r="B11" s="95" t="s">
        <v>43</v>
      </c>
      <c r="C11" s="79">
        <v>4850</v>
      </c>
      <c r="D11" s="79">
        <v>74</v>
      </c>
      <c r="E11" s="117">
        <v>15.257731958762887</v>
      </c>
      <c r="F11" s="79">
        <v>52</v>
      </c>
      <c r="G11" s="117">
        <v>10.721649484536083</v>
      </c>
      <c r="H11" s="79">
        <v>22</v>
      </c>
      <c r="I11" s="117">
        <v>4.536082474226804</v>
      </c>
    </row>
    <row r="12" spans="1:9" ht="15">
      <c r="A12" s="39"/>
      <c r="B12" s="96"/>
      <c r="C12" s="112"/>
      <c r="D12" s="112"/>
      <c r="E12" s="118"/>
      <c r="F12" s="112"/>
      <c r="G12" s="118"/>
      <c r="H12" s="112"/>
      <c r="I12" s="118"/>
    </row>
    <row r="13" spans="1:9" ht="15">
      <c r="A13" s="39"/>
      <c r="B13" s="95" t="s">
        <v>17</v>
      </c>
      <c r="C13" s="79">
        <v>695</v>
      </c>
      <c r="D13" s="79">
        <v>459</v>
      </c>
      <c r="E13" s="117">
        <v>660.431654676259</v>
      </c>
      <c r="F13" s="79">
        <v>410</v>
      </c>
      <c r="G13" s="117">
        <v>589.9280575539568</v>
      </c>
      <c r="H13" s="79">
        <v>49</v>
      </c>
      <c r="I13" s="117">
        <v>70.50359712230215</v>
      </c>
    </row>
    <row r="14" spans="1:9" ht="15">
      <c r="A14" s="27" t="s">
        <v>80</v>
      </c>
      <c r="B14" s="95" t="s">
        <v>18</v>
      </c>
      <c r="C14" s="79">
        <v>358</v>
      </c>
      <c r="D14" s="79">
        <v>230</v>
      </c>
      <c r="E14" s="117">
        <v>642.4581005586592</v>
      </c>
      <c r="F14" s="79">
        <v>215</v>
      </c>
      <c r="G14" s="117">
        <v>600.5586592178771</v>
      </c>
      <c r="H14" s="79">
        <v>15</v>
      </c>
      <c r="I14" s="117">
        <v>41.89944134078212</v>
      </c>
    </row>
    <row r="15" spans="1:9" ht="15">
      <c r="A15" s="27" t="s">
        <v>44</v>
      </c>
      <c r="B15" s="95" t="s">
        <v>19</v>
      </c>
      <c r="C15" s="79">
        <v>280</v>
      </c>
      <c r="D15" s="79">
        <v>189</v>
      </c>
      <c r="E15" s="117">
        <v>675</v>
      </c>
      <c r="F15" s="79">
        <v>165</v>
      </c>
      <c r="G15" s="117">
        <v>589.2857142857143</v>
      </c>
      <c r="H15" s="79">
        <v>24</v>
      </c>
      <c r="I15" s="117">
        <v>85.71428571428571</v>
      </c>
    </row>
    <row r="16" spans="1:9" ht="15">
      <c r="A16" s="39"/>
      <c r="B16" s="95" t="s">
        <v>43</v>
      </c>
      <c r="C16" s="79">
        <v>27</v>
      </c>
      <c r="D16" s="79">
        <v>36</v>
      </c>
      <c r="E16" s="126">
        <v>1333.3333333333333</v>
      </c>
      <c r="F16" s="79">
        <v>27</v>
      </c>
      <c r="G16" s="126">
        <v>1000</v>
      </c>
      <c r="H16" s="113">
        <v>9</v>
      </c>
      <c r="I16" s="117">
        <v>333.3333333333333</v>
      </c>
    </row>
    <row r="17" spans="1:9" ht="15">
      <c r="A17" s="39"/>
      <c r="B17" s="96"/>
      <c r="C17" s="79"/>
      <c r="D17" s="79"/>
      <c r="E17" s="118"/>
      <c r="F17" s="112"/>
      <c r="G17" s="118"/>
      <c r="H17" s="112"/>
      <c r="I17" s="118"/>
    </row>
    <row r="18" spans="1:9" ht="15">
      <c r="A18" s="39"/>
      <c r="B18" s="95" t="s">
        <v>17</v>
      </c>
      <c r="C18" s="79">
        <v>1452</v>
      </c>
      <c r="D18" s="79">
        <v>124</v>
      </c>
      <c r="E18" s="117">
        <v>85.39944903581268</v>
      </c>
      <c r="F18" s="79">
        <v>92</v>
      </c>
      <c r="G18" s="117">
        <v>63.36088154269973</v>
      </c>
      <c r="H18" s="79">
        <v>32</v>
      </c>
      <c r="I18" s="117">
        <v>22.03856749311295</v>
      </c>
    </row>
    <row r="19" spans="1:9" ht="15">
      <c r="A19" s="27" t="s">
        <v>81</v>
      </c>
      <c r="B19" s="95" t="s">
        <v>18</v>
      </c>
      <c r="C19" s="79">
        <v>891</v>
      </c>
      <c r="D19" s="79">
        <v>60</v>
      </c>
      <c r="E19" s="117">
        <v>67.34006734006734</v>
      </c>
      <c r="F19" s="79">
        <v>47</v>
      </c>
      <c r="G19" s="117">
        <v>52.749719416386085</v>
      </c>
      <c r="H19" s="79">
        <v>13</v>
      </c>
      <c r="I19" s="117">
        <v>14.590347923681257</v>
      </c>
    </row>
    <row r="20" spans="1:9" ht="15">
      <c r="A20" s="27" t="s">
        <v>44</v>
      </c>
      <c r="B20" s="95" t="s">
        <v>19</v>
      </c>
      <c r="C20" s="79">
        <v>466</v>
      </c>
      <c r="D20" s="79">
        <v>51</v>
      </c>
      <c r="E20" s="117">
        <v>109.44206008583691</v>
      </c>
      <c r="F20" s="79">
        <v>34</v>
      </c>
      <c r="G20" s="117">
        <v>72.96137339055794</v>
      </c>
      <c r="H20" s="79">
        <v>17</v>
      </c>
      <c r="I20" s="117">
        <v>36.48068669527897</v>
      </c>
    </row>
    <row r="21" spans="1:9" ht="15">
      <c r="A21" s="39"/>
      <c r="B21" s="95" t="s">
        <v>43</v>
      </c>
      <c r="C21" s="79">
        <v>65</v>
      </c>
      <c r="D21" s="113">
        <v>13</v>
      </c>
      <c r="E21" s="117">
        <v>200</v>
      </c>
      <c r="F21" s="113">
        <v>11</v>
      </c>
      <c r="G21" s="117">
        <v>169.23076923076923</v>
      </c>
      <c r="H21" s="113">
        <v>2</v>
      </c>
      <c r="I21" s="119" t="s">
        <v>20</v>
      </c>
    </row>
    <row r="22" spans="1:9" ht="15">
      <c r="A22" s="39"/>
      <c r="B22" s="96"/>
      <c r="C22" s="114"/>
      <c r="D22" s="79"/>
      <c r="E22" s="118"/>
      <c r="F22" s="112"/>
      <c r="G22" s="118"/>
      <c r="H22" s="112"/>
      <c r="I22" s="118"/>
    </row>
    <row r="23" spans="1:9" ht="15">
      <c r="A23" s="39"/>
      <c r="B23" s="95" t="s">
        <v>17</v>
      </c>
      <c r="C23" s="79">
        <v>8403</v>
      </c>
      <c r="D23" s="79">
        <v>127</v>
      </c>
      <c r="E23" s="117">
        <v>15.113649886945138</v>
      </c>
      <c r="F23" s="79">
        <v>77</v>
      </c>
      <c r="G23" s="117">
        <v>9.163394025943116</v>
      </c>
      <c r="H23" s="79">
        <v>50</v>
      </c>
      <c r="I23" s="117">
        <v>5.950255861002023</v>
      </c>
    </row>
    <row r="24" spans="1:9" ht="15">
      <c r="A24" s="27" t="s">
        <v>82</v>
      </c>
      <c r="B24" s="95" t="s">
        <v>18</v>
      </c>
      <c r="C24" s="79">
        <v>5493</v>
      </c>
      <c r="D24" s="79">
        <v>70</v>
      </c>
      <c r="E24" s="117">
        <v>12.743491716730384</v>
      </c>
      <c r="F24" s="79">
        <v>43</v>
      </c>
      <c r="G24" s="117">
        <v>7.828144911705807</v>
      </c>
      <c r="H24" s="79">
        <v>27</v>
      </c>
      <c r="I24" s="117">
        <v>4.915346805024576</v>
      </c>
    </row>
    <row r="25" spans="1:9" ht="15">
      <c r="A25" s="27" t="s">
        <v>44</v>
      </c>
      <c r="B25" s="95" t="s">
        <v>19</v>
      </c>
      <c r="C25" s="79">
        <v>2284</v>
      </c>
      <c r="D25" s="79">
        <v>48</v>
      </c>
      <c r="E25" s="117">
        <v>21.015761821366024</v>
      </c>
      <c r="F25" s="79">
        <v>25</v>
      </c>
      <c r="G25" s="117">
        <v>10.945709281961472</v>
      </c>
      <c r="H25" s="79">
        <v>23</v>
      </c>
      <c r="I25" s="117">
        <v>10.070052539404553</v>
      </c>
    </row>
    <row r="26" spans="1:9" ht="15">
      <c r="A26" s="39"/>
      <c r="B26" s="95" t="s">
        <v>43</v>
      </c>
      <c r="C26" s="79">
        <v>468</v>
      </c>
      <c r="D26" s="113">
        <v>8</v>
      </c>
      <c r="E26" s="117">
        <v>17.094017094017097</v>
      </c>
      <c r="F26" s="113">
        <v>8</v>
      </c>
      <c r="G26" s="117">
        <v>17.094017094017097</v>
      </c>
      <c r="H26" s="113" t="s">
        <v>121</v>
      </c>
      <c r="I26" s="113" t="s">
        <v>121</v>
      </c>
    </row>
    <row r="27" spans="1:9" ht="15">
      <c r="A27" s="39"/>
      <c r="B27" s="96"/>
      <c r="C27" s="79"/>
      <c r="D27" s="79"/>
      <c r="E27" s="118"/>
      <c r="F27" s="112"/>
      <c r="G27" s="118"/>
      <c r="H27" s="112"/>
      <c r="I27" s="118"/>
    </row>
    <row r="28" spans="1:9" ht="15">
      <c r="A28" s="39"/>
      <c r="B28" s="95" t="s">
        <v>17</v>
      </c>
      <c r="C28" s="79">
        <v>114582</v>
      </c>
      <c r="D28" s="79">
        <v>276</v>
      </c>
      <c r="E28" s="117">
        <v>2.4087553018798764</v>
      </c>
      <c r="F28" s="79">
        <v>108</v>
      </c>
      <c r="G28" s="117">
        <v>0.9425564224747343</v>
      </c>
      <c r="H28" s="79">
        <v>168</v>
      </c>
      <c r="I28" s="117">
        <v>1.4661988794051422</v>
      </c>
    </row>
    <row r="29" spans="1:9" ht="15">
      <c r="A29" s="27" t="s">
        <v>45</v>
      </c>
      <c r="B29" s="95" t="s">
        <v>18</v>
      </c>
      <c r="C29" s="79">
        <v>87108</v>
      </c>
      <c r="D29" s="79">
        <v>178</v>
      </c>
      <c r="E29" s="117">
        <v>2.0434403269504524</v>
      </c>
      <c r="F29" s="79">
        <v>75</v>
      </c>
      <c r="G29" s="117">
        <v>0.861000137760022</v>
      </c>
      <c r="H29" s="79">
        <v>103</v>
      </c>
      <c r="I29" s="117">
        <v>1.1824401891904304</v>
      </c>
    </row>
    <row r="30" spans="1:9" ht="15">
      <c r="A30" s="27" t="s">
        <v>44</v>
      </c>
      <c r="B30" s="95" t="s">
        <v>19</v>
      </c>
      <c r="C30" s="79">
        <v>19281</v>
      </c>
      <c r="D30" s="79">
        <v>80</v>
      </c>
      <c r="E30" s="117">
        <v>4.149162387842955</v>
      </c>
      <c r="F30" s="79">
        <v>27</v>
      </c>
      <c r="G30" s="117">
        <v>1.400342305896997</v>
      </c>
      <c r="H30" s="79">
        <v>53</v>
      </c>
      <c r="I30" s="117">
        <v>2.7488200819459574</v>
      </c>
    </row>
    <row r="31" spans="1:9" ht="15">
      <c r="A31" s="59"/>
      <c r="B31" s="97" t="s">
        <v>43</v>
      </c>
      <c r="C31" s="115">
        <v>6369</v>
      </c>
      <c r="D31" s="115">
        <v>17</v>
      </c>
      <c r="E31" s="120">
        <v>2.6691788349819436</v>
      </c>
      <c r="F31" s="116">
        <v>6</v>
      </c>
      <c r="G31" s="120">
        <v>0.9420631182289214</v>
      </c>
      <c r="H31" s="115">
        <v>11</v>
      </c>
      <c r="I31" s="120">
        <v>1.7271157167530224</v>
      </c>
    </row>
    <row r="32" spans="1:9" ht="65.25" customHeight="1">
      <c r="A32" s="154" t="s">
        <v>83</v>
      </c>
      <c r="B32" s="155"/>
      <c r="C32" s="155"/>
      <c r="D32" s="155"/>
      <c r="E32" s="155"/>
      <c r="F32" s="155"/>
      <c r="G32" s="155"/>
      <c r="H32" s="155"/>
      <c r="I32" s="155"/>
    </row>
    <row r="33" spans="1:9" ht="45.75" customHeight="1">
      <c r="A33" s="154" t="s">
        <v>111</v>
      </c>
      <c r="B33" s="155"/>
      <c r="C33" s="155"/>
      <c r="D33" s="155"/>
      <c r="E33" s="155"/>
      <c r="F33" s="155"/>
      <c r="G33" s="155"/>
      <c r="H33" s="155"/>
      <c r="I33" s="155"/>
    </row>
    <row r="34" spans="1:9" ht="29.25" customHeight="1">
      <c r="A34" s="165" t="s">
        <v>120</v>
      </c>
      <c r="B34" s="166"/>
      <c r="C34" s="166"/>
      <c r="D34" s="166"/>
      <c r="E34" s="166"/>
      <c r="F34" s="166"/>
      <c r="G34" s="166"/>
      <c r="H34" s="166"/>
      <c r="I34" s="166"/>
    </row>
    <row r="35" ht="15">
      <c r="A35" s="3" t="s">
        <v>63</v>
      </c>
    </row>
    <row r="41" ht="15">
      <c r="A41" s="80"/>
    </row>
  </sheetData>
  <mergeCells count="6">
    <mergeCell ref="A32:I32"/>
    <mergeCell ref="A33:I33"/>
    <mergeCell ref="A34:I34"/>
    <mergeCell ref="A5:A7"/>
    <mergeCell ref="B5:B7"/>
    <mergeCell ref="C5:C7"/>
  </mergeCells>
  <printOptions horizontalCentered="1"/>
  <pageMargins left="0.25" right="0.25" top="1" bottom="1" header="0" footer="0"/>
  <pageSetup fitToHeight="1" fitToWidth="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Administrator</cp:lastModifiedBy>
  <cp:lastPrinted>2007-09-13T13:46:13Z</cp:lastPrinted>
  <dcterms:created xsi:type="dcterms:W3CDTF">2000-08-07T20:23:51Z</dcterms:created>
  <dcterms:modified xsi:type="dcterms:W3CDTF">2009-06-30T14:53:39Z</dcterms:modified>
  <cp:category/>
  <cp:version/>
  <cp:contentType/>
  <cp:contentStatus/>
</cp:coreProperties>
</file>