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95" windowWidth="7320" windowHeight="5220" tabRatio="64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s>
  <definedNames>
    <definedName name="_xlnm.Print_Area" localSheetId="1">'Overview'!$A$2:$D$22</definedName>
    <definedName name="_xlnm.Print_Area" localSheetId="2">'Table 1'!$A$2:$E$27</definedName>
    <definedName name="_xlnm.Print_Area" localSheetId="11">'Table 10'!$A$2:$E$38</definedName>
    <definedName name="_xlnm.Print_Area" localSheetId="12">'Table 11'!$A$2:$F$26</definedName>
    <definedName name="_xlnm.Print_Area" localSheetId="13">'Table 12'!$A$2:$M$22</definedName>
    <definedName name="_xlnm.Print_Area" localSheetId="14">'Table 13'!$A$2:$J$24</definedName>
    <definedName name="_xlnm.Print_Area" localSheetId="15">'Table 14'!$A$2:$J$24</definedName>
    <definedName name="_xlnm.Print_Area" localSheetId="16">'Table 15'!$A$2:$D$67</definedName>
    <definedName name="_xlnm.Print_Area" localSheetId="17">'Table 16'!$A$2:$D$65</definedName>
    <definedName name="_xlnm.Print_Area" localSheetId="18">'Table 17'!$A$2:$D$65</definedName>
    <definedName name="_xlnm.Print_Area" localSheetId="19">'Table 18'!$A$2:$D$65</definedName>
    <definedName name="_xlnm.Print_Area" localSheetId="20">'Table 19'!$A$2:$D$62</definedName>
    <definedName name="_xlnm.Print_Area" localSheetId="3">'Table 2'!$A$2:$I$28</definedName>
    <definedName name="_xlnm.Print_Area" localSheetId="21">'Table 20'!$A$2:$E$25</definedName>
    <definedName name="_xlnm.Print_Area" localSheetId="4">'Table 3'!$A$2:$M$33</definedName>
    <definedName name="_xlnm.Print_Area" localSheetId="5">'Table 4'!$A$2:$F$26</definedName>
    <definedName name="_xlnm.Print_Area" localSheetId="6">'Table 5'!$A$2:$F$26</definedName>
    <definedName name="_xlnm.Print_Area" localSheetId="7">'Table 6'!$A$2:$F$26</definedName>
    <definedName name="_xlnm.Print_Area" localSheetId="8">'Table 7'!$A$2:$E$35</definedName>
    <definedName name="_xlnm.Print_Area" localSheetId="9">'Table 8'!$A$2:$Q$17</definedName>
    <definedName name="_xlnm.Print_Area" localSheetId="10">'Table 9'!$A$2:$E$19</definedName>
  </definedNames>
  <calcPr fullCalcOnLoad="1" fullPrecision="0" iterate="1" iterateCount="1" iterateDelta="0.001"/>
</workbook>
</file>

<file path=xl/sharedStrings.xml><?xml version="1.0" encoding="utf-8"?>
<sst xmlns="http://schemas.openxmlformats.org/spreadsheetml/2006/main" count="916" uniqueCount="352">
  <si>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</si>
  <si>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</si>
  <si>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</si>
  <si>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</si>
  <si>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</si>
  <si>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</si>
  <si>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</si>
  <si>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</si>
  <si>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</si>
  <si>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</si>
  <si>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</si>
  <si>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</si>
  <si>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</si>
  <si>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</si>
  <si>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1975</t>
  </si>
  <si>
    <t>1980</t>
  </si>
  <si>
    <t>1985</t>
  </si>
  <si>
    <t>1986</t>
  </si>
  <si>
    <t>1987</t>
  </si>
  <si>
    <t>1988</t>
  </si>
  <si>
    <t>1989</t>
  </si>
  <si>
    <t>1990</t>
  </si>
  <si>
    <t>1991</t>
  </si>
  <si>
    <t>1992</t>
  </si>
  <si>
    <t>1993</t>
  </si>
  <si>
    <t>1994</t>
  </si>
  <si>
    <t>1995</t>
  </si>
  <si>
    <t>1996</t>
  </si>
  <si>
    <t>Table 2.2</t>
  </si>
  <si>
    <r>
      <t>Number of Deaths by Race</t>
    </r>
    <r>
      <rPr>
        <b/>
        <vertAlign val="superscript"/>
        <sz val="10"/>
        <rFont val="Arial"/>
        <family val="2"/>
      </rPr>
      <t xml:space="preserve"> </t>
    </r>
    <r>
      <rPr>
        <b/>
        <sz val="10"/>
        <rFont val="Arial"/>
        <family val="2"/>
      </rPr>
      <t>and Ancestry</t>
    </r>
  </si>
  <si>
    <t>N.A.</t>
  </si>
  <si>
    <t>Note:      Death records with race not stated are included only in the "All Races" column.</t>
  </si>
  <si>
    <t>White</t>
  </si>
  <si>
    <t>Black</t>
  </si>
  <si>
    <t>Unknown</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</si>
  <si>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</si>
  <si>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</si>
  <si>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</si>
  <si>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</si>
  <si>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</si>
  <si>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</si>
  <si>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</si>
  <si>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</si>
  <si>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</si>
  <si>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</si>
  <si>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</si>
  <si>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</si>
  <si>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</si>
  <si>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</si>
  <si>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</si>
  <si>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</si>
  <si>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</si>
  <si>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</si>
  <si>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</si>
  <si>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</si>
  <si>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</si>
  <si>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</si>
  <si>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</si>
  <si>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</si>
  <si>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</si>
  <si>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</si>
  <si>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</si>
  <si>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</si>
  <si>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</si>
  <si>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</si>
  <si>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</si>
  <si>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</si>
  <si>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</si>
  <si>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</si>
  <si>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</si>
  <si>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</si>
  <si>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</si>
  <si>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</si>
  <si>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</si>
  <si>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</si>
  <si>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</si>
  <si>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</si>
  <si>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1901</t>
  </si>
  <si>
    <t>1910</t>
  </si>
  <si>
    <t>1920</t>
  </si>
  <si>
    <t>55.1</t>
  </si>
  <si>
    <t>56.0</t>
  </si>
  <si>
    <t>1930</t>
  </si>
  <si>
    <t>59.8</t>
  </si>
  <si>
    <t>62.8</t>
  </si>
  <si>
    <t>1940</t>
  </si>
  <si>
    <t>63.4</t>
  </si>
  <si>
    <t>64.4</t>
  </si>
  <si>
    <t>1950</t>
  </si>
  <si>
    <t>1960</t>
  </si>
  <si>
    <t>71.8</t>
  </si>
  <si>
    <t>78.8</t>
  </si>
  <si>
    <t>72.0</t>
  </si>
  <si>
    <t>78.9</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</si>
  <si>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</si>
  <si>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</si>
  <si>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</si>
  <si>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</si>
  <si>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</si>
  <si>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</si>
  <si>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</si>
  <si>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</si>
  <si>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</si>
  <si>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</si>
  <si>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</si>
  <si>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</si>
  <si>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</si>
  <si>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</si>
  <si>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</si>
  <si>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</si>
  <si>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</si>
  <si>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</si>
  <si>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</si>
  <si>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</si>
  <si>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</si>
  <si>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</si>
  <si>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</si>
  <si>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</si>
  <si>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</si>
  <si>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</si>
  <si>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</si>
  <si>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</si>
  <si>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Arizona</t>
  </si>
  <si>
    <t xml:space="preserve"> Texas</t>
  </si>
  <si>
    <t xml:space="preserve"> Minnesota</t>
  </si>
  <si>
    <t xml:space="preserve"> Tennessee</t>
  </si>
  <si>
    <t xml:space="preserve"> Nevada</t>
  </si>
  <si>
    <t xml:space="preserve"> Georgia</t>
  </si>
  <si>
    <t xml:space="preserve"> Kentucky</t>
  </si>
  <si>
    <t>Male</t>
  </si>
  <si>
    <t>Female</t>
  </si>
  <si>
    <t>Table 2.11</t>
  </si>
  <si>
    <t>Leading Causes of Death and Cause-Specific Rates</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</si>
  <si>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</si>
  <si>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</si>
  <si>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</si>
  <si>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</si>
  <si>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</si>
  <si>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</si>
  <si>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</si>
  <si>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</si>
  <si>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</si>
  <si>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</si>
  <si>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</si>
  <si>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</si>
  <si>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Asian &amp; Pacific Islander</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</si>
  <si>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</si>
  <si>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</si>
  <si>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</si>
  <si>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</si>
  <si>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</si>
  <si>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</si>
  <si>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</si>
  <si>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</si>
  <si>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</si>
  <si>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 xml:space="preserve">    5.Pneumonia &amp; Influenza</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</si>
  <si>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</si>
  <si>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</si>
  <si>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</si>
  <si>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</si>
  <si>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</si>
  <si>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</si>
  <si>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</si>
  <si>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</si>
  <si>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</si>
  <si>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</si>
  <si>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</si>
  <si>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</si>
  <si>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</si>
  <si>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</si>
  <si>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</si>
  <si>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</si>
  <si>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HTLV-III/LAV Infection (AIDS)</t>
  </si>
  <si>
    <t>Cause of Death</t>
  </si>
  <si>
    <t>Pneumonia and Influenza</t>
  </si>
  <si>
    <t>Rates of Potential Life Lost Below Age 75</t>
  </si>
  <si>
    <t>Homicide</t>
  </si>
  <si>
    <t>Note:      Rates are per 100,000 population. Records with sex unspecified are included only in the total column.</t>
  </si>
  <si>
    <r>
      <t>Leading Causes of Death Crude Death Rates</t>
    </r>
    <r>
      <rPr>
        <b/>
        <sz val="10"/>
        <rFont val="Arial"/>
        <family val="2"/>
      </rPr>
      <t xml:space="preserve"> by Race and Sex</t>
    </r>
  </si>
  <si>
    <t>Age</t>
  </si>
  <si>
    <t>In Years</t>
  </si>
  <si>
    <t>Asian / P.I.</t>
  </si>
  <si>
    <t>Race</t>
  </si>
  <si>
    <t>United States</t>
  </si>
  <si>
    <t>Rate of Death</t>
  </si>
  <si>
    <t>Number of Deaths</t>
  </si>
  <si>
    <t>Leading Causes of Death and Age-Adjusted Death Rates by Race and Sex</t>
  </si>
  <si>
    <t>1998</t>
  </si>
  <si>
    <t xml:space="preserve"> Colorado</t>
  </si>
  <si>
    <t xml:space="preserve"> All Other States</t>
  </si>
  <si>
    <t xml:space="preserve"> Canada</t>
  </si>
  <si>
    <t xml:space="preserve"> All Other Areas</t>
  </si>
  <si>
    <t xml:space="preserve"> Unknown</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</si>
  <si>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</si>
  <si>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</si>
  <si>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</si>
  <si>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</si>
  <si>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</si>
  <si>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</si>
  <si>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</si>
  <si>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</si>
  <si>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</si>
  <si>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</si>
  <si>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</si>
  <si>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</si>
  <si>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</si>
  <si>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</si>
  <si>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</si>
  <si>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</si>
  <si>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t xml:space="preserve">     Residents Dying Outside Michigan</t>
  </si>
  <si>
    <t>Geographic Area</t>
  </si>
  <si>
    <t xml:space="preserve">   Non-Residents Dying in Michigan</t>
  </si>
  <si>
    <t>U. S.</t>
  </si>
  <si>
    <t>Rank and Cause of Death</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</si>
  <si>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</si>
  <si>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</si>
  <si>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</si>
  <si>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</si>
  <si>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</si>
  <si>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</si>
  <si>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</si>
  <si>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</si>
  <si>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</si>
  <si>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</si>
  <si>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</si>
  <si>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Chronic lower respiratory diseases</t>
  </si>
  <si>
    <t>Accidents</t>
  </si>
  <si>
    <t>Alzheimer's disease</t>
  </si>
  <si>
    <t>Septicemia</t>
  </si>
  <si>
    <t xml:space="preserve">    2.Congenital malformations</t>
  </si>
  <si>
    <t xml:space="preserve">    4.Human immunodeficiency virus (HIV) disease</t>
  </si>
  <si>
    <t xml:space="preserve">    3.Chronic lower respiratory disease</t>
  </si>
  <si>
    <t xml:space="preserve">    4.Chronic lower respiratory disease</t>
  </si>
  <si>
    <t xml:space="preserve">Note:     Rates are per 100,000 population. </t>
  </si>
  <si>
    <t xml:space="preserve">    4.Pneumonia &amp; Influenza</t>
  </si>
  <si>
    <t xml:space="preserve">    5.Diseases of the heart</t>
  </si>
  <si>
    <t xml:space="preserve">    3.Congenital malformations</t>
  </si>
  <si>
    <t xml:space="preserve">    4.Homicide</t>
  </si>
  <si>
    <t xml:space="preserve">    3.Diseases of the heart</t>
  </si>
  <si>
    <t xml:space="preserve">    4.Diseases of the heart</t>
  </si>
  <si>
    <t xml:space="preserve">    4.Chronic liver disease and cirrhosis</t>
  </si>
  <si>
    <t xml:space="preserve">    5.Chronic liver disease and cirrhosis</t>
  </si>
  <si>
    <t xml:space="preserve">    2.Diseases of the heart</t>
  </si>
  <si>
    <t xml:space="preserve">    5.Diabetes mellitus</t>
  </si>
  <si>
    <t>Alzheimer's Disease</t>
  </si>
  <si>
    <t xml:space="preserve">    5.Alzheimer's Disease</t>
  </si>
  <si>
    <t xml:space="preserve">    1.Diseases of the heart</t>
  </si>
  <si>
    <t xml:space="preserve">    4.Diabetes mellitus</t>
  </si>
  <si>
    <t xml:space="preserve">    1.Certain conditions originating in the perinatal period</t>
  </si>
  <si>
    <t xml:space="preserve">* </t>
  </si>
  <si>
    <t xml:space="preserve">--- </t>
  </si>
  <si>
    <t xml:space="preserve"> California</t>
  </si>
  <si>
    <t xml:space="preserve"> Alabama</t>
  </si>
  <si>
    <t xml:space="preserve"> Mississippi</t>
  </si>
  <si>
    <t>Chronic Lower Respiratory Disease</t>
  </si>
  <si>
    <t>Accidents (Unintentional injuries)</t>
  </si>
  <si>
    <t>An Overview, 2001</t>
  </si>
  <si>
    <t>Michigan and United States Residents, 1970 - 2001</t>
  </si>
  <si>
    <t>Michigan Residents, Selected Years, 1980 - 2001</t>
  </si>
  <si>
    <t>Michigan Residents, 2001</t>
  </si>
  <si>
    <t>Michigan Male Residents, 2001</t>
  </si>
  <si>
    <t>Michigan Female Residents, 2001</t>
  </si>
  <si>
    <t>Michigan Resident Black Females, 2001</t>
  </si>
  <si>
    <t>Michigan Resident White Females, 2001</t>
  </si>
  <si>
    <t>Michigan Resident Black Males, 2001</t>
  </si>
  <si>
    <t>Michigan Resident White Males, 2001</t>
  </si>
  <si>
    <t>Residents by Place of Residence, 2001</t>
  </si>
  <si>
    <t>Michigan Residents, Selected Years, 1950 - 2001</t>
  </si>
  <si>
    <t>Source:  1950 - 2001 Michigan Resident Death Files, Vital Records and Health Data Development Section, Michigan Department of Community Health</t>
  </si>
  <si>
    <t>Chronic Liver Disease</t>
  </si>
  <si>
    <t>Deaths from C.L.R.D. per Day</t>
  </si>
  <si>
    <t>Michigan Residents, 2001 and United States Residents, 2000</t>
  </si>
  <si>
    <t>Michigan Residents Selected Years 1901 - 2001</t>
  </si>
  <si>
    <t>and United States Residents Selected Years, 1901 - 2000</t>
  </si>
  <si>
    <t xml:space="preserve">    5.Kidney Disease</t>
  </si>
  <si>
    <t xml:space="preserve">    4.Diseases of the Heart</t>
  </si>
  <si>
    <t xml:space="preserve">    3.Accidents</t>
  </si>
  <si>
    <t xml:space="preserve">    5.Accidents</t>
  </si>
  <si>
    <t xml:space="preserve">    3.Homicide</t>
  </si>
  <si>
    <t xml:space="preserve"> 4-6.Homicide - Pneumonia &amp; Influenza - Acute Bronchitis</t>
  </si>
  <si>
    <t xml:space="preserve">    1.Accidents</t>
  </si>
  <si>
    <t>4-5.Cancer - Diseases of the heart</t>
  </si>
  <si>
    <t xml:space="preserve"> 1-2.Accidents - Congenital malformations</t>
  </si>
  <si>
    <t xml:space="preserve"> 5-7.Homicide - Diseases of the heart - Stroke</t>
  </si>
  <si>
    <t xml:space="preserve">    1.Homicide</t>
  </si>
  <si>
    <t xml:space="preserve">    2.Accidents</t>
  </si>
  <si>
    <t xml:space="preserve"> 2-3.Homicide - Congenital malformations</t>
  </si>
  <si>
    <t xml:space="preserve"> 4-5.Pneumonia &amp; Influenza - Cancer</t>
  </si>
  <si>
    <t xml:space="preserve">    5.Suicide</t>
  </si>
  <si>
    <t xml:space="preserve">    2.Homicide</t>
  </si>
  <si>
    <t xml:space="preserve">    3.Suicide</t>
  </si>
  <si>
    <t xml:space="preserve">    4.Suicide</t>
  </si>
  <si>
    <t xml:space="preserve">    5.Homicide</t>
  </si>
  <si>
    <t xml:space="preserve">     2.Cancer</t>
  </si>
  <si>
    <t xml:space="preserve">     3.Homicide</t>
  </si>
  <si>
    <t xml:space="preserve">     4.Pneumonia &amp; Influenza</t>
  </si>
  <si>
    <t xml:space="preserve"> 5-6.Congenital malformations - Diseases of the heart - Chronic lower respiratory disease - Diabetes mellitus - Stroke - Malaria</t>
  </si>
  <si>
    <t xml:space="preserve"> 3-4.Diseases of the heart - Chronic lower respiratory disease</t>
  </si>
  <si>
    <t xml:space="preserve">    2.Suicide</t>
  </si>
  <si>
    <t xml:space="preserve">    5.Cancer</t>
  </si>
  <si>
    <t xml:space="preserve">  5-6.Congenital malformation - Stroke</t>
  </si>
  <si>
    <t xml:space="preserve">    5.Human immunodeficiency virus (HIV) disease</t>
  </si>
  <si>
    <t xml:space="preserve"> 1-2.Accidents - Diseases of the heart</t>
  </si>
  <si>
    <t xml:space="preserve">    3.Chronic liver disease and cirrhosis</t>
  </si>
  <si>
    <t xml:space="preserve">    4.Accidents</t>
  </si>
  <si>
    <t>Source:  1980, 1985-2001 Michigan Resident Death Files, Vital Records and Health Data Development Section, MDCH</t>
  </si>
  <si>
    <t>Source:  2001 Michigan Resident Death File, Vital Records and Health Data Development Section, MDCH</t>
  </si>
  <si>
    <t>Source: 2001 Michigan Resident Death File, Vital Records and Health Data Development Section, MDCH</t>
  </si>
  <si>
    <t>Source:  2001 Resident and Occurrence Death Files, Vital Records and Health Data Development Section, MDCH</t>
  </si>
  <si>
    <t>Note:      Subtotals by sex and race do not add to the grand total as the race was not stated on records for 19 males and 27 females and sex was not stated for 4 whites and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</si>
  <si>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5-10.Homicide - Pneumonia &amp; Influenza - Congenital Malformations - Diabetes mellitus - Suicide - Anemia</t>
  </si>
  <si>
    <t>Note:      Subtotals by sex and race do not add to the grand total as the race was not stated on records for 27 females and sex was not stated for 4 whites.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</si>
  <si>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27 females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</si>
  <si>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 xml:space="preserve"> 5-6.Pneumonia &amp; Influenza - Septicemia</t>
  </si>
  <si>
    <t>Note:      Subtotals by sex and race do not add to the grand total as the race was not stated on records for 19 males and sex was not stated for 1 black.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</si>
  <si>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Note:      Subtotals by sex and race do not add to the grand total as the race was not stated on records for 19 males and sex was not stated for 4 whites.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</si>
  <si>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Due to the 14 Leading Causes of Death and Selected Other Causes</t>
  </si>
  <si>
    <t>Note:     Crude death rates are deaths per 1,000 population.   2001 U.S. data are provisional.</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</si>
  <si>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</si>
  <si>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r>
      <t xml:space="preserve">Source:  2001 Michigan Resident Death File, Vital Records and Health Data Development Section, MDCH  </t>
    </r>
    <r>
      <rPr>
        <i/>
        <sz val="10"/>
        <rFont val="Arial"/>
        <family val="2"/>
      </rPr>
      <t>Volume 50, Number 16, September 16,2002, National Vital Statistics Report</t>
    </r>
    <r>
      <rPr>
        <sz val="10"/>
        <rFont val="Arial"/>
        <family val="2"/>
      </rPr>
      <t>, National Center for Health Statistics.</t>
    </r>
  </si>
  <si>
    <r>
      <t xml:space="preserve">Note:  </t>
    </r>
    <r>
      <rPr>
        <vertAlign val="superscript"/>
        <sz val="10"/>
        <rFont val="Arial"/>
        <family val="2"/>
      </rPr>
      <t xml:space="preserve">    </t>
    </r>
    <r>
      <rPr>
        <sz val="10"/>
        <rFont val="Arial"/>
        <family val="2"/>
      </rPr>
      <t>Divorced includes legally separated.</t>
    </r>
  </si>
  <si>
    <t>Life Expectancy at Birth by Sex</t>
  </si>
  <si>
    <r>
      <t xml:space="preserve">Source:  1901 - 2001 Michigan Resident Death File, Vital Records and Health Data Development Section, MDCH  </t>
    </r>
    <r>
      <rPr>
        <i/>
        <sz val="10"/>
        <rFont val="Arial"/>
        <family val="2"/>
      </rPr>
      <t>Monthly Vital Statistics Report</t>
    </r>
    <r>
      <rPr>
        <sz val="10"/>
        <rFont val="Arial"/>
        <family val="2"/>
      </rPr>
      <t>, National Center for Health Statistics</t>
    </r>
  </si>
  <si>
    <t xml:space="preserve">N.A. </t>
  </si>
  <si>
    <r>
      <t xml:space="preserve">Source:  1970 - 2001 Michigan Resident Death Files, Vital Records and Health Data Development Section, MDCH </t>
    </r>
    <r>
      <rPr>
        <i/>
        <sz val="10"/>
        <rFont val="Arial"/>
        <family val="2"/>
      </rPr>
      <t>Monthly Vital Statistics Reports</t>
    </r>
    <r>
      <rPr>
        <sz val="10"/>
        <rFont val="Arial"/>
        <family val="2"/>
      </rPr>
      <t>, Nataional Center for Health Statistics.</t>
    </r>
  </si>
  <si>
    <t>Crude Death Rate (deaths per 1,000 population)</t>
  </si>
  <si>
    <t>Infant Death Rate                                                (infant deaths per 1,000 live births)</t>
  </si>
  <si>
    <t>Neonatal Death Rate                                       (neonatal deaths per 1,000 live births)</t>
  </si>
  <si>
    <t>Perinatal Death Rate                                       (perinatal deaths per 1,000 total births)</t>
  </si>
  <si>
    <t>Maternal Death Rate                                                     (maternal deaths per 100,000 live births)</t>
  </si>
  <si>
    <t>Index</t>
  </si>
  <si>
    <t>Death Rates and Age-Adjusted Death Rates by Age and  Race</t>
  </si>
  <si>
    <r>
      <t>Table 11</t>
    </r>
    <r>
      <rPr>
        <sz val="10"/>
        <rFont val="Comic Sans MS"/>
        <family val="4"/>
      </rPr>
      <t xml:space="preserve">   Leading Causes of Death and Cause-Specific Rates, Michigan Residents, 2001 and United States Residents, 2000</t>
    </r>
  </si>
  <si>
    <r>
      <t>Table 7</t>
    </r>
    <r>
      <rPr>
        <sz val="10"/>
        <rFont val="Comic Sans MS"/>
        <family val="4"/>
      </rPr>
      <t xml:space="preserve">   Life Expectancy at Birth by Sex, Michigan Residents Selected Years, 1901 - 2001 and United States Residents Selected Years, 1901 - 2000</t>
    </r>
  </si>
  <si>
    <r>
      <t>Table 1</t>
    </r>
    <r>
      <rPr>
        <sz val="10"/>
        <rFont val="Comic Sans MS"/>
        <family val="4"/>
      </rPr>
      <t xml:space="preserve">   Number of Deaths and Crude Death Rates, Michigan and United States Residents, 1970 - 2001</t>
    </r>
  </si>
  <si>
    <r>
      <t>Table 2</t>
    </r>
    <r>
      <rPr>
        <sz val="10"/>
        <rFont val="Comic Sans MS"/>
        <family val="4"/>
      </rPr>
      <t xml:space="preserve">   Number of Deaths by Race and Ancestry, Michigan Residents, 1970 - 2001</t>
    </r>
  </si>
  <si>
    <r>
      <t>Table 3</t>
    </r>
    <r>
      <rPr>
        <sz val="10"/>
        <rFont val="Comic Sans MS"/>
        <family val="4"/>
      </rPr>
      <t xml:space="preserve">   Number of Deaths by Age, Race, and Sex, Michigan Residents, 2001</t>
    </r>
  </si>
  <si>
    <r>
      <t>Table 4</t>
    </r>
    <r>
      <rPr>
        <sz val="10"/>
        <rFont val="Comic Sans MS"/>
        <family val="4"/>
      </rPr>
      <t xml:space="preserve">   Death Rates and Age-Adjusted Death Rates by Age and Race,  Michigan Residents, 2001</t>
    </r>
  </si>
  <si>
    <r>
      <t>Table 5</t>
    </r>
    <r>
      <rPr>
        <sz val="10"/>
        <rFont val="Comic Sans MS"/>
        <family val="4"/>
      </rPr>
      <t xml:space="preserve">   Death Rates and Age-Adjusted Death Rates by Age and Race, Michigan Male Residents, 2001</t>
    </r>
  </si>
  <si>
    <r>
      <t>Table 6</t>
    </r>
    <r>
      <rPr>
        <sz val="10"/>
        <rFont val="Comic Sans MS"/>
        <family val="4"/>
      </rPr>
      <t xml:space="preserve">   Death Rates and Age-Adjusted Death Rates by Age and Race,  Michigan Female Residents, 2001</t>
    </r>
  </si>
  <si>
    <r>
      <t>Table 8</t>
    </r>
    <r>
      <rPr>
        <sz val="10"/>
        <rFont val="Comic Sans MS"/>
        <family val="4"/>
      </rPr>
      <t xml:space="preserve">   Life Expectancy at Birth by Sex and Race, Michigan Residents, Selected Years, 1950 - 2001</t>
    </r>
  </si>
  <si>
    <r>
      <t>Table 9</t>
    </r>
    <r>
      <rPr>
        <sz val="10"/>
        <rFont val="Comic Sans MS"/>
        <family val="4"/>
      </rPr>
      <t xml:space="preserve">   Deaths by Sex, and Marital Status, Michigan Residents, 2001</t>
    </r>
  </si>
  <si>
    <r>
      <t>Table 10</t>
    </r>
    <r>
      <rPr>
        <sz val="10"/>
        <rFont val="Comic Sans MS"/>
        <family val="4"/>
      </rPr>
      <t xml:space="preserve">   Michigan Resident Deaths Occurring Outside Michigan by Place of Occurrence and Occurring in Michigan to Non-Michigan Residentsby Place of Residence, 2001</t>
    </r>
  </si>
  <si>
    <r>
      <t>Table 12</t>
    </r>
    <r>
      <rPr>
        <sz val="10"/>
        <rFont val="Comic Sans MS"/>
        <family val="4"/>
      </rPr>
      <t xml:space="preserve">   Number of Deaths by Ten Leading Causes by Race and Sex, Michigan Residents, 2001</t>
    </r>
  </si>
  <si>
    <r>
      <t>Table 13</t>
    </r>
    <r>
      <rPr>
        <sz val="10"/>
        <rFont val="Comic Sans MS"/>
        <family val="4"/>
      </rPr>
      <t xml:space="preserve">   Leading Causes of Death and Crude Death Rates by Race and Sex, Michigan Residents, 2001</t>
    </r>
  </si>
  <si>
    <r>
      <t>Table 14</t>
    </r>
    <r>
      <rPr>
        <sz val="10"/>
        <rFont val="Comic Sans MS"/>
        <family val="4"/>
      </rPr>
      <t xml:space="preserve">   Leading Causes of Death and Age-Adjusted Death Rates by Race and Sex, Michigan Residents, 2001</t>
    </r>
  </si>
  <si>
    <r>
      <t xml:space="preserve">Table 15 </t>
    </r>
    <r>
      <rPr>
        <sz val="10"/>
        <rFont val="Comic Sans MS"/>
        <family val="4"/>
      </rPr>
      <t xml:space="preserve">  Leading Causes of Death and Cause-Specific Rates by Age, Sex and Race, Michigan Residents, 2001</t>
    </r>
  </si>
  <si>
    <r>
      <t xml:space="preserve">Table 16 </t>
    </r>
    <r>
      <rPr>
        <sz val="10"/>
        <rFont val="Comic Sans MS"/>
        <family val="4"/>
      </rPr>
      <t xml:space="preserve">  Leading Causes of Death and Cause-Specific Rates by Age, Sex and Race, Michigan Residents White Males, 2001</t>
    </r>
  </si>
  <si>
    <r>
      <t xml:space="preserve">Table 17 </t>
    </r>
    <r>
      <rPr>
        <sz val="10"/>
        <rFont val="Comic Sans MS"/>
        <family val="4"/>
      </rPr>
      <t xml:space="preserve">  Leading Causes of Death and Cause-Specific Rates by Age, Sex and Race, Michigan Residents Black Males, 2001</t>
    </r>
  </si>
  <si>
    <r>
      <t xml:space="preserve">Table 18 </t>
    </r>
    <r>
      <rPr>
        <sz val="10"/>
        <rFont val="Comic Sans MS"/>
        <family val="4"/>
      </rPr>
      <t xml:space="preserve">  Leading Causes of Death and Cause-Specific Rates by Age, Sex and Race, Michigan Residents White Females, 2001</t>
    </r>
  </si>
  <si>
    <r>
      <t xml:space="preserve">Table 19 </t>
    </r>
    <r>
      <rPr>
        <sz val="10"/>
        <rFont val="Comic Sans MS"/>
        <family val="4"/>
      </rPr>
      <t xml:space="preserve">  Leading Causes of Death and Cause-Specific Rates by Age, Sex and Race, Michigan Residents Black Females, 2001</t>
    </r>
  </si>
  <si>
    <r>
      <t>Table 20</t>
    </r>
    <r>
      <rPr>
        <sz val="10"/>
        <rFont val="Comic Sans MS"/>
        <family val="4"/>
      </rPr>
      <t xml:space="preserve">   Years of Potential Life Lost Below Age 75, Due to the Ten Leading Causes of Death and Selected Other Causes, Michigan Residents, 2001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</si>
</sst>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s>
  <fonts count="1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9"/>
      <name val="Arial"/>
      <family val="2"/>
    </font>
    <font>
      <b/>
      <vertAlign val="superscript"/>
      <sz val="10"/>
      <name val="Arial"/>
      <family val="2"/>
    </font>
    <font>
      <sz val="10"/>
      <color indexed="10"/>
      <name val="Arial"/>
      <family val="2"/>
    </font>
    <font>
      <i/>
      <sz val="10"/>
      <name val="Arial"/>
      <family val="2"/>
    </font>
    <font>
      <vertAlign val="superscript"/>
      <sz val="10"/>
      <name val="Arial"/>
      <family val="2"/>
    </font>
    <font>
      <b/>
      <i/>
      <sz val="10"/>
      <name val="Arial"/>
      <family val="2"/>
    </font>
    <font>
      <sz val="10"/>
      <name val="Comic Sans MS"/>
      <family val="4"/>
    </font>
    <font>
      <b/>
      <sz val="10"/>
      <name val="Comic Sans MS"/>
      <family val="4"/>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0" xfId="0" applyFont="1" applyAlignment="1" applyProtection="1">
      <alignment horizontal="left"/>
      <protection/>
    </xf>
    <xf numFmtId="0" fontId="4" fillId="0" borderId="0" xfId="0" applyFont="1" applyBorder="1" applyAlignment="1">
      <alignment/>
    </xf>
    <xf numFmtId="37" fontId="4" fillId="0" borderId="1" xfId="0" applyNumberFormat="1" applyFont="1" applyBorder="1" applyAlignment="1">
      <alignment/>
    </xf>
    <xf numFmtId="37" fontId="6" fillId="0" borderId="0" xfId="0" applyNumberFormat="1" applyFont="1" applyBorder="1" applyAlignment="1">
      <alignment/>
    </xf>
    <xf numFmtId="166" fontId="4" fillId="0" borderId="1" xfId="0" applyNumberFormat="1" applyFont="1" applyBorder="1" applyAlignment="1" applyProtection="1">
      <alignment/>
      <protection/>
    </xf>
    <xf numFmtId="37" fontId="4" fillId="0" borderId="0" xfId="0" applyNumberFormat="1" applyFont="1" applyAlignment="1" applyProtection="1">
      <alignment/>
      <protection/>
    </xf>
    <xf numFmtId="169" fontId="4" fillId="0" borderId="0" xfId="0" applyNumberFormat="1" applyFont="1" applyAlignment="1">
      <alignment/>
    </xf>
    <xf numFmtId="166" fontId="4" fillId="0" borderId="1" xfId="0" applyNumberFormat="1" applyFont="1" applyBorder="1" applyAlignment="1">
      <alignment/>
    </xf>
    <xf numFmtId="169" fontId="4" fillId="0" borderId="0" xfId="0" applyNumberFormat="1"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7" fontId="4" fillId="0" borderId="1" xfId="0" applyNumberFormat="1" applyFont="1" applyBorder="1" applyAlignment="1" applyProtection="1">
      <alignment/>
      <protection/>
    </xf>
    <xf numFmtId="168" fontId="4" fillId="0" borderId="0" xfId="0" applyNumberFormat="1" applyFont="1" applyBorder="1" applyAlignment="1" applyProtection="1">
      <alignment horizontal="center"/>
      <protection/>
    </xf>
    <xf numFmtId="37" fontId="4" fillId="0" borderId="0" xfId="0" applyNumberFormat="1" applyFont="1" applyAlignment="1">
      <alignment/>
    </xf>
    <xf numFmtId="0" fontId="4" fillId="0" borderId="2" xfId="0" applyFont="1" applyBorder="1" applyAlignment="1" applyProtection="1">
      <alignment horizontal="center"/>
      <protection/>
    </xf>
    <xf numFmtId="37" fontId="4" fillId="0" borderId="0" xfId="0" applyNumberFormat="1" applyFont="1" applyBorder="1" applyAlignment="1">
      <alignment/>
    </xf>
    <xf numFmtId="37" fontId="4" fillId="0" borderId="1" xfId="0" applyNumberFormat="1" applyFont="1" applyBorder="1" applyAlignment="1" applyProtection="1" quotePrefix="1">
      <alignment horizontal="right"/>
      <protection/>
    </xf>
    <xf numFmtId="169" fontId="4" fillId="0" borderId="0" xfId="0" applyNumberFormat="1" applyFont="1" applyBorder="1" applyAlignment="1" applyProtection="1" quotePrefix="1">
      <alignment horizontal="center"/>
      <protection/>
    </xf>
    <xf numFmtId="37" fontId="4" fillId="0" borderId="3" xfId="0" applyNumberFormat="1" applyFont="1" applyBorder="1" applyAlignment="1">
      <alignment/>
    </xf>
    <xf numFmtId="37" fontId="4" fillId="0" borderId="0"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3" xfId="0" applyFont="1" applyBorder="1" applyAlignment="1" applyProtection="1">
      <alignment horizontal="left"/>
      <protection/>
    </xf>
    <xf numFmtId="37" fontId="4" fillId="0" borderId="3" xfId="0" applyNumberFormat="1" applyFont="1" applyBorder="1" applyAlignment="1" applyProtection="1">
      <alignment/>
      <protection/>
    </xf>
    <xf numFmtId="0" fontId="4" fillId="0" borderId="4" xfId="0" applyFont="1" applyBorder="1" applyAlignment="1" applyProtection="1">
      <alignment horizontal="center"/>
      <protection/>
    </xf>
    <xf numFmtId="0" fontId="4" fillId="0" borderId="4" xfId="0" applyFont="1" applyBorder="1" applyAlignment="1" applyProtection="1">
      <alignment horizontal="left"/>
      <protection/>
    </xf>
    <xf numFmtId="0" fontId="4" fillId="0" borderId="4" xfId="0" applyFont="1" applyBorder="1" applyAlignment="1">
      <alignment wrapText="1"/>
    </xf>
    <xf numFmtId="0" fontId="4" fillId="0" borderId="5" xfId="0" applyFont="1" applyBorder="1" applyAlignment="1" applyProtection="1">
      <alignment horizontal="center"/>
      <protection/>
    </xf>
    <xf numFmtId="0" fontId="4" fillId="0" borderId="5" xfId="0" applyFont="1" applyBorder="1" applyAlignment="1" applyProtection="1">
      <alignment horizontal="left"/>
      <protection/>
    </xf>
    <xf numFmtId="0" fontId="4" fillId="0" borderId="6" xfId="0" applyFont="1" applyBorder="1" applyAlignment="1" applyProtection="1">
      <alignment horizontal="left"/>
      <protection/>
    </xf>
    <xf numFmtId="37" fontId="4" fillId="0" borderId="2" xfId="0" applyNumberFormat="1" applyFont="1" applyBorder="1" applyAlignment="1" applyProtection="1">
      <alignment/>
      <protection/>
    </xf>
    <xf numFmtId="167" fontId="4" fillId="0" borderId="2" xfId="0" applyNumberFormat="1" applyFont="1" applyBorder="1" applyAlignment="1" applyProtection="1">
      <alignment/>
      <protection/>
    </xf>
    <xf numFmtId="166" fontId="4" fillId="0" borderId="3" xfId="0" applyNumberFormat="1" applyFont="1" applyBorder="1" applyAlignment="1" applyProtection="1">
      <alignment/>
      <protection/>
    </xf>
    <xf numFmtId="0" fontId="4" fillId="0" borderId="7" xfId="0" applyFont="1" applyBorder="1" applyAlignment="1" applyProtection="1">
      <alignment horizontal="center"/>
      <protection/>
    </xf>
    <xf numFmtId="0" fontId="4" fillId="0" borderId="4" xfId="0" applyFont="1" applyBorder="1" applyAlignment="1">
      <alignment/>
    </xf>
    <xf numFmtId="164" fontId="4" fillId="0" borderId="3" xfId="0" applyNumberFormat="1" applyFont="1" applyBorder="1" applyAlignment="1" applyProtection="1">
      <alignment horizontal="center"/>
      <protection/>
    </xf>
    <xf numFmtId="0" fontId="4" fillId="0" borderId="8" xfId="0" applyFont="1" applyBorder="1" applyAlignment="1">
      <alignment/>
    </xf>
    <xf numFmtId="0" fontId="4" fillId="0" borderId="6" xfId="0" applyFont="1" applyBorder="1" applyAlignment="1" applyProtection="1">
      <alignment horizontal="center"/>
      <protection/>
    </xf>
    <xf numFmtId="166" fontId="4" fillId="0" borderId="4" xfId="0" applyNumberFormat="1" applyFont="1" applyBorder="1" applyAlignment="1" applyProtection="1">
      <alignment/>
      <protection/>
    </xf>
    <xf numFmtId="168" fontId="4" fillId="0" borderId="8" xfId="0" applyNumberFormat="1" applyFont="1" applyBorder="1" applyAlignment="1" applyProtection="1">
      <alignment horizontal="center"/>
      <protection/>
    </xf>
    <xf numFmtId="0" fontId="4" fillId="0" borderId="4" xfId="0" applyFont="1" applyBorder="1" applyAlignment="1" applyProtection="1" quotePrefix="1">
      <alignment horizontal="center"/>
      <protection/>
    </xf>
    <xf numFmtId="0" fontId="5" fillId="0" borderId="0" xfId="0" applyFont="1" applyAlignment="1">
      <alignment horizontal="centerContinuous"/>
    </xf>
    <xf numFmtId="167" fontId="4" fillId="0" borderId="6" xfId="0" applyNumberFormat="1" applyFont="1" applyBorder="1" applyAlignment="1" applyProtection="1">
      <alignment/>
      <protection/>
    </xf>
    <xf numFmtId="37" fontId="4" fillId="0" borderId="4" xfId="0" applyNumberFormat="1" applyFont="1" applyBorder="1" applyAlignment="1">
      <alignment/>
    </xf>
    <xf numFmtId="0" fontId="8" fillId="0" borderId="0" xfId="0" applyFont="1" applyAlignment="1">
      <alignment/>
    </xf>
    <xf numFmtId="167" fontId="4" fillId="0" borderId="1" xfId="0" applyNumberFormat="1" applyFont="1" applyBorder="1" applyAlignment="1" applyProtection="1">
      <alignment horizontal="right"/>
      <protection/>
    </xf>
    <xf numFmtId="167" fontId="4" fillId="0" borderId="4" xfId="0" applyNumberFormat="1" applyFont="1" applyBorder="1" applyAlignment="1" applyProtection="1">
      <alignment/>
      <protection/>
    </xf>
    <xf numFmtId="37" fontId="4" fillId="0" borderId="6" xfId="0" applyNumberFormat="1" applyFont="1" applyBorder="1" applyAlignment="1">
      <alignment/>
    </xf>
    <xf numFmtId="167" fontId="4" fillId="0" borderId="1" xfId="0" applyNumberFormat="1" applyFont="1" applyFill="1" applyBorder="1" applyAlignment="1" applyProtection="1">
      <alignment/>
      <protection/>
    </xf>
    <xf numFmtId="167" fontId="4" fillId="0" borderId="1" xfId="0" applyNumberFormat="1" applyFont="1" applyFill="1" applyBorder="1" applyAlignment="1" applyProtection="1" quotePrefix="1">
      <alignment horizontal="right"/>
      <protection/>
    </xf>
    <xf numFmtId="0" fontId="4" fillId="0" borderId="9" xfId="0" applyFont="1" applyBorder="1" applyAlignment="1">
      <alignment/>
    </xf>
    <xf numFmtId="0" fontId="4" fillId="0" borderId="10" xfId="0" applyFont="1" applyBorder="1" applyAlignment="1" applyProtection="1">
      <alignment horizontal="centerContinuous"/>
      <protection/>
    </xf>
    <xf numFmtId="0" fontId="4" fillId="0" borderId="11" xfId="0" applyFont="1" applyBorder="1" applyAlignment="1">
      <alignment horizontal="centerContinuous"/>
    </xf>
    <xf numFmtId="0" fontId="4" fillId="0" borderId="11" xfId="0" applyFont="1" applyBorder="1" applyAlignment="1" applyProtection="1">
      <alignment horizontal="centerContinuous"/>
      <protection/>
    </xf>
    <xf numFmtId="0" fontId="4" fillId="0" borderId="2" xfId="0" applyFont="1" applyBorder="1" applyAlignment="1">
      <alignment horizontal="centerContinuous"/>
    </xf>
    <xf numFmtId="0" fontId="4" fillId="0" borderId="5" xfId="0" applyFont="1" applyBorder="1" applyAlignment="1" applyProtection="1">
      <alignment horizontal="center" vertical="center"/>
      <protection/>
    </xf>
    <xf numFmtId="0" fontId="4" fillId="0" borderId="3" xfId="0" applyFont="1" applyBorder="1" applyAlignment="1">
      <alignment horizontal="center" vertical="center"/>
    </xf>
    <xf numFmtId="0" fontId="4" fillId="0" borderId="3" xfId="0" applyFont="1" applyBorder="1" applyAlignment="1" applyProtection="1">
      <alignment horizontal="center" vertical="center" wrapText="1"/>
      <protection/>
    </xf>
    <xf numFmtId="0" fontId="4" fillId="0" borderId="12" xfId="0" applyFont="1" applyBorder="1" applyAlignment="1">
      <alignment horizontal="centerContinuous"/>
    </xf>
    <xf numFmtId="0" fontId="4" fillId="0" borderId="13" xfId="0" applyFont="1" applyBorder="1" applyAlignment="1">
      <alignment horizontal="center" vertical="center" wrapText="1"/>
    </xf>
    <xf numFmtId="164" fontId="4" fillId="0" borderId="9" xfId="0" applyNumberFormat="1" applyFont="1" applyBorder="1" applyAlignment="1" applyProtection="1">
      <alignment horizontal="center"/>
      <protection/>
    </xf>
    <xf numFmtId="164" fontId="4" fillId="0" borderId="11" xfId="0" applyNumberFormat="1" applyFont="1" applyBorder="1" applyAlignment="1" applyProtection="1">
      <alignment horizontal="centerContinuous"/>
      <protection/>
    </xf>
    <xf numFmtId="164" fontId="4" fillId="0" borderId="2" xfId="0" applyNumberFormat="1" applyFont="1" applyBorder="1" applyAlignment="1" applyProtection="1">
      <alignment horizontal="centerContinuous"/>
      <protection/>
    </xf>
    <xf numFmtId="164" fontId="4" fillId="0" borderId="4" xfId="0" applyNumberFormat="1" applyFont="1" applyBorder="1" applyAlignment="1" applyProtection="1">
      <alignment horizontal="left"/>
      <protection/>
    </xf>
    <xf numFmtId="164" fontId="4" fillId="0" borderId="6" xfId="0" applyNumberFormat="1" applyFont="1" applyBorder="1" applyAlignment="1" applyProtection="1">
      <alignment horizontal="left"/>
      <protection/>
    </xf>
    <xf numFmtId="164" fontId="4" fillId="0" borderId="14" xfId="0" applyNumberFormat="1" applyFont="1" applyBorder="1" applyAlignment="1" applyProtection="1">
      <alignment horizontal="centerContinuous"/>
      <protection/>
    </xf>
    <xf numFmtId="0" fontId="4" fillId="0" borderId="14" xfId="0" applyFont="1" applyBorder="1" applyAlignment="1">
      <alignment horizontal="centerContinuous"/>
    </xf>
    <xf numFmtId="0" fontId="4" fillId="0" borderId="8" xfId="0" applyFont="1" applyBorder="1" applyAlignment="1">
      <alignment horizontal="centerContinuous"/>
    </xf>
    <xf numFmtId="164" fontId="4" fillId="0" borderId="4" xfId="0" applyNumberFormat="1" applyFont="1" applyBorder="1" applyAlignment="1" applyProtection="1">
      <alignment horizontal="center"/>
      <protection/>
    </xf>
    <xf numFmtId="164" fontId="4" fillId="0" borderId="8" xfId="0" applyNumberFormat="1" applyFont="1" applyBorder="1" applyAlignment="1" applyProtection="1">
      <alignment horizontal="center"/>
      <protection/>
    </xf>
    <xf numFmtId="164" fontId="4" fillId="0" borderId="6" xfId="0" applyNumberFormat="1" applyFont="1" applyBorder="1" applyAlignment="1" applyProtection="1">
      <alignment horizontal="center"/>
      <protection/>
    </xf>
    <xf numFmtId="167" fontId="4" fillId="0" borderId="3" xfId="0" applyNumberFormat="1" applyFont="1" applyBorder="1" applyAlignment="1" applyProtection="1">
      <alignment/>
      <protection/>
    </xf>
    <xf numFmtId="169" fontId="4" fillId="0" borderId="4" xfId="0" applyNumberFormat="1" applyFont="1" applyBorder="1" applyAlignment="1" applyProtection="1">
      <alignment horizontal="center"/>
      <protection/>
    </xf>
    <xf numFmtId="169" fontId="4" fillId="0" borderId="4" xfId="0" applyNumberFormat="1" applyFont="1" applyBorder="1" applyAlignment="1" applyProtection="1" quotePrefix="1">
      <alignment horizontal="center"/>
      <protection/>
    </xf>
    <xf numFmtId="169" fontId="4" fillId="0" borderId="0" xfId="0" applyNumberFormat="1" applyFont="1" applyBorder="1" applyAlignment="1">
      <alignment horizontal="center"/>
    </xf>
    <xf numFmtId="168" fontId="4" fillId="0" borderId="4" xfId="0" applyNumberFormat="1" applyFont="1" applyBorder="1" applyAlignment="1">
      <alignment horizontal="center"/>
    </xf>
    <xf numFmtId="168" fontId="4" fillId="0" borderId="4" xfId="0" applyNumberFormat="1" applyFont="1" applyBorder="1" applyAlignment="1" applyProtection="1">
      <alignment horizontal="center"/>
      <protection/>
    </xf>
    <xf numFmtId="37" fontId="4" fillId="0" borderId="3" xfId="0" applyNumberFormat="1" applyFont="1" applyBorder="1" applyAlignment="1">
      <alignment vertical="center"/>
    </xf>
    <xf numFmtId="166" fontId="4" fillId="0" borderId="2" xfId="0" applyNumberFormat="1" applyFont="1" applyBorder="1" applyAlignment="1" applyProtection="1">
      <alignment vertical="center"/>
      <protection/>
    </xf>
    <xf numFmtId="0" fontId="4" fillId="0" borderId="14" xfId="0" applyFont="1" applyBorder="1" applyAlignment="1" applyProtection="1">
      <alignment horizontal="centerContinuous"/>
      <protection/>
    </xf>
    <xf numFmtId="37" fontId="4" fillId="0" borderId="6" xfId="0" applyNumberFormat="1" applyFont="1" applyBorder="1" applyAlignment="1" applyProtection="1">
      <alignment horizontal="center" vertical="center"/>
      <protection/>
    </xf>
    <xf numFmtId="37" fontId="4" fillId="0" borderId="4" xfId="0" applyNumberFormat="1" applyFont="1" applyBorder="1" applyAlignment="1" applyProtection="1">
      <alignment horizontal="left" indent="1"/>
      <protection/>
    </xf>
    <xf numFmtId="0" fontId="4" fillId="0" borderId="4" xfId="0" applyFont="1" applyBorder="1" applyAlignment="1" applyProtection="1">
      <alignment horizontal="left" indent="2"/>
      <protection/>
    </xf>
    <xf numFmtId="37" fontId="4" fillId="0" borderId="4" xfId="0" applyNumberFormat="1" applyFont="1" applyBorder="1" applyAlignment="1" applyProtection="1">
      <alignment horizontal="left" indent="2"/>
      <protection/>
    </xf>
    <xf numFmtId="37" fontId="4" fillId="0" borderId="5" xfId="0" applyNumberFormat="1" applyFont="1" applyBorder="1" applyAlignment="1" applyProtection="1">
      <alignment horizontal="left" indent="2"/>
      <protection/>
    </xf>
    <xf numFmtId="0" fontId="4" fillId="0" borderId="14" xfId="0" applyFont="1" applyBorder="1" applyAlignment="1" applyProtection="1">
      <alignment horizontal="centerContinuous" vertical="center" wrapText="1"/>
      <protection/>
    </xf>
    <xf numFmtId="0" fontId="4" fillId="0" borderId="8" xfId="0" applyFont="1" applyBorder="1" applyAlignment="1">
      <alignment horizontal="centerContinuous" vertical="center"/>
    </xf>
    <xf numFmtId="0" fontId="4" fillId="0" borderId="8" xfId="0" applyFont="1" applyBorder="1" applyAlignment="1">
      <alignment horizontal="centerContinuous" vertical="center" wrapText="1"/>
    </xf>
    <xf numFmtId="0" fontId="9" fillId="0" borderId="4" xfId="0" applyFont="1" applyBorder="1" applyAlignment="1" applyProtection="1">
      <alignment horizontal="left"/>
      <protection/>
    </xf>
    <xf numFmtId="171" fontId="4" fillId="0" borderId="5" xfId="0" applyNumberFormat="1" applyFont="1" applyBorder="1" applyAlignment="1" quotePrefix="1">
      <alignment horizontal="right"/>
    </xf>
    <xf numFmtId="0" fontId="4" fillId="0" borderId="5" xfId="0" applyFont="1" applyBorder="1" applyAlignment="1" applyProtection="1">
      <alignment horizontal="left" vertical="center"/>
      <protection/>
    </xf>
    <xf numFmtId="0" fontId="4" fillId="0" borderId="6" xfId="0" applyFont="1" applyBorder="1" applyAlignment="1">
      <alignment horizontal="center" vertical="center" wrapText="1"/>
    </xf>
    <xf numFmtId="0" fontId="4" fillId="0" borderId="6"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3" fontId="4" fillId="0" borderId="4" xfId="0" applyNumberFormat="1" applyFont="1" applyBorder="1" applyAlignment="1" applyProtection="1">
      <alignment/>
      <protection/>
    </xf>
    <xf numFmtId="3" fontId="4" fillId="0" borderId="4" xfId="0" applyNumberFormat="1" applyFont="1" applyBorder="1" applyAlignment="1" applyProtection="1" quotePrefix="1">
      <alignment/>
      <protection/>
    </xf>
    <xf numFmtId="3" fontId="4" fillId="0" borderId="5" xfId="0" applyNumberFormat="1" applyFont="1" applyBorder="1" applyAlignment="1" applyProtection="1" quotePrefix="1">
      <alignment/>
      <protection/>
    </xf>
    <xf numFmtId="3" fontId="4" fillId="0" borderId="1" xfId="0" applyNumberFormat="1" applyFont="1" applyBorder="1" applyAlignment="1" applyProtection="1">
      <alignment/>
      <protection/>
    </xf>
    <xf numFmtId="3" fontId="4" fillId="0" borderId="1" xfId="0" applyNumberFormat="1" applyFont="1" applyBorder="1" applyAlignment="1">
      <alignment/>
    </xf>
    <xf numFmtId="169" fontId="4" fillId="0" borderId="0" xfId="0" applyNumberFormat="1" applyFont="1" applyBorder="1" applyAlignment="1" applyProtection="1">
      <alignment/>
      <protection/>
    </xf>
    <xf numFmtId="169" fontId="4" fillId="0" borderId="0" xfId="0" applyNumberFormat="1" applyFont="1" applyBorder="1" applyAlignment="1" applyProtection="1" quotePrefix="1">
      <alignment/>
      <protection/>
    </xf>
    <xf numFmtId="169" fontId="4" fillId="0" borderId="1" xfId="0" applyNumberFormat="1" applyFont="1" applyBorder="1" applyAlignment="1" applyProtection="1">
      <alignment/>
      <protection/>
    </xf>
    <xf numFmtId="164" fontId="4" fillId="0" borderId="6" xfId="0" applyNumberFormat="1" applyFont="1" applyBorder="1" applyAlignment="1" applyProtection="1">
      <alignment horizontal="center" vertical="center" wrapText="1"/>
      <protection/>
    </xf>
    <xf numFmtId="37" fontId="4" fillId="0" borderId="3" xfId="0" applyNumberFormat="1" applyFont="1" applyBorder="1" applyAlignment="1" applyProtection="1">
      <alignment vertical="center"/>
      <protection/>
    </xf>
    <xf numFmtId="166" fontId="4" fillId="0" borderId="3" xfId="0" applyNumberFormat="1" applyFont="1" applyBorder="1" applyAlignment="1" applyProtection="1">
      <alignment vertical="center"/>
      <protection/>
    </xf>
    <xf numFmtId="166" fontId="4" fillId="0" borderId="6" xfId="0" applyNumberFormat="1" applyFont="1" applyBorder="1" applyAlignment="1" applyProtection="1">
      <alignment/>
      <protection/>
    </xf>
    <xf numFmtId="0" fontId="4" fillId="0" borderId="4" xfId="0" applyFont="1" applyBorder="1" applyAlignment="1" applyProtection="1">
      <alignment wrapText="1"/>
      <protection/>
    </xf>
    <xf numFmtId="0" fontId="4" fillId="0" borderId="4" xfId="0" applyFont="1" applyBorder="1" applyAlignment="1" applyProtection="1">
      <alignment/>
      <protection/>
    </xf>
    <xf numFmtId="37" fontId="4" fillId="0" borderId="1" xfId="0" applyNumberFormat="1" applyFont="1" applyBorder="1" applyAlignment="1">
      <alignment vertical="center"/>
    </xf>
    <xf numFmtId="37" fontId="4" fillId="0" borderId="1" xfId="0" applyNumberFormat="1" applyFont="1" applyBorder="1" applyAlignment="1" applyProtection="1">
      <alignment vertical="center"/>
      <protection/>
    </xf>
    <xf numFmtId="167" fontId="4" fillId="0" borderId="1" xfId="0" applyNumberFormat="1" applyFont="1" applyBorder="1" applyAlignment="1">
      <alignment vertical="center"/>
    </xf>
    <xf numFmtId="168" fontId="4" fillId="0" borderId="5" xfId="0" applyNumberFormat="1" applyFont="1" applyBorder="1" applyAlignment="1" applyProtection="1">
      <alignment horizontal="center"/>
      <protection/>
    </xf>
    <xf numFmtId="169" fontId="4" fillId="0" borderId="5" xfId="0" applyNumberFormat="1" applyFont="1" applyBorder="1" applyAlignment="1" applyProtection="1" quotePrefix="1">
      <alignment/>
      <protection/>
    </xf>
    <xf numFmtId="3" fontId="4" fillId="0" borderId="5" xfId="0" applyNumberFormat="1" applyFont="1" applyBorder="1" applyAlignment="1" applyProtection="1">
      <alignment/>
      <protection/>
    </xf>
    <xf numFmtId="167" fontId="4" fillId="0" borderId="1" xfId="0" applyNumberFormat="1" applyFont="1" applyBorder="1" applyAlignment="1" applyProtection="1" quotePrefix="1">
      <alignment horizontal="right"/>
      <protection/>
    </xf>
    <xf numFmtId="3" fontId="4" fillId="0" borderId="4" xfId="0" applyNumberFormat="1" applyFont="1" applyBorder="1" applyAlignment="1" applyProtection="1">
      <alignment horizontal="center"/>
      <protection/>
    </xf>
    <xf numFmtId="3" fontId="4" fillId="0" borderId="4" xfId="0" applyNumberFormat="1" applyFont="1" applyBorder="1" applyAlignment="1" applyProtection="1">
      <alignment horizontal="center" vertical="center"/>
      <protection/>
    </xf>
    <xf numFmtId="166" fontId="4" fillId="0" borderId="1" xfId="0" applyNumberFormat="1" applyFont="1" applyBorder="1" applyAlignment="1" applyProtection="1" quotePrefix="1">
      <alignment horizontal="right"/>
      <protection/>
    </xf>
    <xf numFmtId="169" fontId="4" fillId="0" borderId="4" xfId="0" applyNumberFormat="1" applyFont="1" applyBorder="1" applyAlignment="1" applyProtection="1" quotePrefix="1">
      <alignment/>
      <protection/>
    </xf>
    <xf numFmtId="37" fontId="4" fillId="0" borderId="9" xfId="0" applyNumberFormat="1" applyFont="1" applyBorder="1" applyAlignment="1">
      <alignment/>
    </xf>
    <xf numFmtId="37" fontId="4" fillId="0" borderId="5" xfId="0" applyNumberFormat="1" applyFont="1" applyBorder="1" applyAlignment="1">
      <alignment/>
    </xf>
    <xf numFmtId="167" fontId="4" fillId="0" borderId="5" xfId="0" applyNumberFormat="1" applyFont="1" applyBorder="1" applyAlignment="1" applyProtection="1">
      <alignment/>
      <protection/>
    </xf>
    <xf numFmtId="0" fontId="4" fillId="0" borderId="0" xfId="0" applyFont="1" applyAlignment="1">
      <alignment vertical="center" wrapText="1"/>
    </xf>
    <xf numFmtId="164" fontId="4" fillId="0" borderId="0" xfId="0" applyNumberFormat="1" applyFont="1" applyBorder="1" applyAlignment="1" applyProtection="1" quotePrefix="1">
      <alignment vertical="center" wrapText="1"/>
      <protection/>
    </xf>
    <xf numFmtId="0" fontId="0" fillId="0" borderId="0" xfId="0" applyFont="1" applyAlignment="1">
      <alignment/>
    </xf>
    <xf numFmtId="0" fontId="4"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67" fontId="4" fillId="0" borderId="0" xfId="0" applyNumberFormat="1" applyFont="1" applyBorder="1" applyAlignment="1" applyProtection="1">
      <alignment/>
      <protection/>
    </xf>
    <xf numFmtId="0" fontId="4"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wrapText="1"/>
    </xf>
    <xf numFmtId="166" fontId="4" fillId="0" borderId="0" xfId="0" applyNumberFormat="1" applyFont="1" applyBorder="1" applyAlignment="1" applyProtection="1">
      <alignment/>
      <protection/>
    </xf>
    <xf numFmtId="0" fontId="0" fillId="0" borderId="0" xfId="0" applyFont="1" applyAlignment="1">
      <alignment/>
    </xf>
    <xf numFmtId="0" fontId="4" fillId="0" borderId="1" xfId="0" applyFont="1" applyBorder="1" applyAlignment="1" applyProtection="1">
      <alignment horizontal="left" wrapText="1"/>
      <protection/>
    </xf>
    <xf numFmtId="167" fontId="4" fillId="0" borderId="1" xfId="0" applyNumberFormat="1" applyFont="1" applyBorder="1" applyAlignment="1" applyProtection="1" quotePrefix="1">
      <alignment horizontal="right" vertical="center"/>
      <protection/>
    </xf>
    <xf numFmtId="0" fontId="4" fillId="0" borderId="1" xfId="0" applyFont="1" applyBorder="1" applyAlignment="1" applyProtection="1">
      <alignment horizontal="left" vertical="center" wrapText="1"/>
      <protection/>
    </xf>
    <xf numFmtId="37" fontId="4" fillId="0" borderId="8" xfId="0" applyNumberFormat="1" applyFont="1" applyBorder="1" applyAlignment="1" applyProtection="1">
      <alignment/>
      <protection/>
    </xf>
    <xf numFmtId="166" fontId="4" fillId="0" borderId="8" xfId="0" applyNumberFormat="1" applyFont="1" applyBorder="1" applyAlignment="1" applyProtection="1">
      <alignment/>
      <protection/>
    </xf>
    <xf numFmtId="167" fontId="4" fillId="0" borderId="9"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0" xfId="0" applyFont="1" applyBorder="1" applyAlignment="1">
      <alignment wrapText="1"/>
    </xf>
    <xf numFmtId="0" fontId="4" fillId="0" borderId="0" xfId="0" applyFont="1" applyBorder="1" applyAlignment="1">
      <alignment/>
    </xf>
    <xf numFmtId="0" fontId="4" fillId="0" borderId="14" xfId="0" applyFont="1" applyBorder="1" applyAlignment="1" applyProtection="1">
      <alignment horizontal="left"/>
      <protection/>
    </xf>
    <xf numFmtId="37" fontId="4" fillId="0" borderId="14" xfId="0" applyNumberFormat="1" applyFont="1" applyBorder="1" applyAlignment="1">
      <alignment/>
    </xf>
    <xf numFmtId="0" fontId="4" fillId="0" borderId="0" xfId="0" applyFont="1" applyBorder="1" applyAlignment="1" applyProtection="1">
      <alignment horizontal="left" vertical="center"/>
      <protection/>
    </xf>
    <xf numFmtId="0" fontId="4" fillId="0" borderId="0" xfId="0" applyFont="1" applyBorder="1" applyAlignment="1" applyProtection="1" quotePrefix="1">
      <alignment horizontal="left" vertical="center"/>
      <protection/>
    </xf>
    <xf numFmtId="0" fontId="4" fillId="0" borderId="14" xfId="0" applyFont="1" applyBorder="1" applyAlignment="1" applyProtection="1">
      <alignment horizontal="left" vertical="center" indent="5"/>
      <protection/>
    </xf>
    <xf numFmtId="0" fontId="0" fillId="0" borderId="14" xfId="0" applyFont="1" applyBorder="1" applyAlignment="1">
      <alignment horizontal="left" vertical="center" indent="5"/>
    </xf>
    <xf numFmtId="0" fontId="4" fillId="0" borderId="0" xfId="0" applyFont="1" applyAlignment="1" applyProtection="1">
      <alignment horizontal="left" indent="4"/>
      <protection/>
    </xf>
    <xf numFmtId="0" fontId="9" fillId="0" borderId="5" xfId="0" applyFont="1" applyBorder="1" applyAlignment="1" applyProtection="1">
      <alignment horizontal="left"/>
      <protection/>
    </xf>
    <xf numFmtId="0" fontId="9" fillId="0" borderId="0" xfId="0" applyFont="1" applyBorder="1" applyAlignment="1" applyProtection="1">
      <alignment horizontal="left"/>
      <protection/>
    </xf>
    <xf numFmtId="171" fontId="4" fillId="0" borderId="0" xfId="0" applyNumberFormat="1" applyFont="1" applyBorder="1" applyAlignment="1" quotePrefix="1">
      <alignment horizontal="right"/>
    </xf>
    <xf numFmtId="37" fontId="4" fillId="0" borderId="0" xfId="0" applyNumberFormat="1" applyFont="1" applyBorder="1" applyAlignment="1" applyProtection="1">
      <alignment horizontal="left" indent="2"/>
      <protection/>
    </xf>
    <xf numFmtId="37" fontId="4" fillId="0" borderId="0" xfId="0" applyNumberFormat="1" applyFont="1" applyBorder="1" applyAlignment="1" applyProtection="1" quotePrefix="1">
      <alignment horizontal="left"/>
      <protection/>
    </xf>
    <xf numFmtId="0" fontId="0" fillId="0" borderId="0" xfId="0" applyFont="1" applyBorder="1" applyAlignment="1">
      <alignment/>
    </xf>
    <xf numFmtId="0" fontId="4" fillId="0" borderId="9" xfId="0" applyFont="1" applyBorder="1" applyAlignment="1" applyProtection="1">
      <alignment horizontal="center"/>
      <protection/>
    </xf>
    <xf numFmtId="0" fontId="4" fillId="0" borderId="3" xfId="0" applyFont="1" applyBorder="1" applyAlignment="1" applyProtection="1" quotePrefix="1">
      <alignment horizontal="center"/>
      <protection/>
    </xf>
    <xf numFmtId="0" fontId="4" fillId="0" borderId="0" xfId="0" applyFont="1" applyAlignment="1" applyProtection="1">
      <alignment horizontal="center"/>
      <protection/>
    </xf>
    <xf numFmtId="0" fontId="11" fillId="0" borderId="4" xfId="0" applyFont="1" applyBorder="1" applyAlignment="1" applyProtection="1">
      <alignment horizontal="left"/>
      <protection/>
    </xf>
    <xf numFmtId="166" fontId="4" fillId="0" borderId="3" xfId="0" applyNumberFormat="1" applyFont="1" applyBorder="1" applyAlignment="1">
      <alignment/>
    </xf>
    <xf numFmtId="166" fontId="4" fillId="0" borderId="0" xfId="0" applyNumberFormat="1" applyFont="1" applyBorder="1" applyAlignment="1">
      <alignment/>
    </xf>
    <xf numFmtId="169" fontId="4" fillId="0" borderId="5" xfId="0" applyNumberFormat="1" applyFont="1" applyBorder="1" applyAlignment="1" applyProtection="1">
      <alignment horizontal="center"/>
      <protection/>
    </xf>
    <xf numFmtId="164" fontId="4" fillId="0" borderId="14" xfId="0" applyNumberFormat="1" applyFont="1" applyBorder="1" applyAlignment="1" applyProtection="1">
      <alignment horizontal="center" vertical="center" wrapText="1"/>
      <protection/>
    </xf>
    <xf numFmtId="167" fontId="4" fillId="0" borderId="14" xfId="0" applyNumberFormat="1" applyFont="1" applyBorder="1" applyAlignment="1" applyProtection="1">
      <alignment/>
      <protection/>
    </xf>
    <xf numFmtId="166" fontId="4" fillId="0" borderId="14" xfId="0" applyNumberFormat="1" applyFont="1" applyBorder="1" applyAlignment="1" applyProtection="1">
      <alignment/>
      <protection/>
    </xf>
    <xf numFmtId="167" fontId="4" fillId="0" borderId="2" xfId="0" applyNumberFormat="1" applyFont="1" applyBorder="1" applyAlignment="1" applyProtection="1">
      <alignment vertical="center"/>
      <protection/>
    </xf>
    <xf numFmtId="164" fontId="4" fillId="0" borderId="10" xfId="0" applyNumberFormat="1" applyFont="1" applyBorder="1" applyAlignment="1" applyProtection="1">
      <alignment horizontal="centerContinuous"/>
      <protection/>
    </xf>
    <xf numFmtId="164" fontId="4" fillId="0" borderId="4" xfId="0" applyNumberFormat="1" applyFont="1" applyBorder="1" applyAlignment="1" applyProtection="1" quotePrefix="1">
      <alignment horizontal="left"/>
      <protection/>
    </xf>
    <xf numFmtId="164" fontId="4" fillId="0" borderId="0" xfId="0" applyNumberFormat="1" applyFont="1" applyBorder="1" applyAlignment="1" applyProtection="1">
      <alignment horizontal="center"/>
      <protection/>
    </xf>
    <xf numFmtId="37" fontId="4" fillId="0" borderId="0" xfId="0" applyNumberFormat="1" applyFont="1" applyAlignment="1">
      <alignment horizontal="right"/>
    </xf>
    <xf numFmtId="164" fontId="4" fillId="0" borderId="14" xfId="0" applyNumberFormat="1" applyFont="1" applyBorder="1" applyAlignment="1" applyProtection="1">
      <alignment horizontal="left"/>
      <protection/>
    </xf>
    <xf numFmtId="37" fontId="4" fillId="0" borderId="15" xfId="0" applyNumberFormat="1" applyFont="1" applyBorder="1" applyAlignment="1" applyProtection="1">
      <alignment/>
      <protection/>
    </xf>
    <xf numFmtId="37" fontId="4" fillId="0" borderId="1" xfId="0" applyNumberFormat="1" applyFont="1" applyBorder="1" applyAlignment="1" applyProtection="1">
      <alignment horizontal="right"/>
      <protection/>
    </xf>
    <xf numFmtId="37" fontId="4" fillId="0" borderId="15" xfId="0" applyNumberFormat="1" applyFont="1" applyBorder="1" applyAlignment="1" applyProtection="1">
      <alignment horizontal="right"/>
      <protection/>
    </xf>
    <xf numFmtId="37" fontId="4" fillId="0" borderId="16" xfId="0" applyNumberFormat="1" applyFont="1" applyBorder="1" applyAlignment="1">
      <alignment/>
    </xf>
    <xf numFmtId="37" fontId="4" fillId="0" borderId="17" xfId="0" applyNumberFormat="1" applyFont="1" applyBorder="1" applyAlignment="1">
      <alignment/>
    </xf>
    <xf numFmtId="3" fontId="4" fillId="0" borderId="0" xfId="0" applyNumberFormat="1" applyFont="1" applyBorder="1" applyAlignment="1" applyProtection="1" quotePrefix="1">
      <alignment/>
      <protection/>
    </xf>
    <xf numFmtId="3" fontId="4" fillId="0" borderId="0" xfId="0" applyNumberFormat="1" applyFont="1" applyBorder="1" applyAlignment="1" applyProtection="1">
      <alignment/>
      <protection/>
    </xf>
    <xf numFmtId="169" fontId="4" fillId="0" borderId="5" xfId="0" applyNumberFormat="1" applyFont="1" applyBorder="1" applyAlignment="1" applyProtection="1">
      <alignment/>
      <protection/>
    </xf>
    <xf numFmtId="0" fontId="4" fillId="0" borderId="6" xfId="0" applyFont="1" applyBorder="1" applyAlignment="1">
      <alignment/>
    </xf>
    <xf numFmtId="37" fontId="4" fillId="0" borderId="2" xfId="0" applyNumberFormat="1" applyFont="1" applyBorder="1" applyAlignment="1">
      <alignment/>
    </xf>
    <xf numFmtId="166" fontId="4" fillId="0" borderId="2" xfId="0" applyNumberFormat="1" applyFont="1" applyBorder="1" applyAlignment="1">
      <alignment/>
    </xf>
    <xf numFmtId="0" fontId="4" fillId="0" borderId="6" xfId="0" applyFont="1" applyBorder="1" applyAlignment="1">
      <alignment vertical="center" wrapText="1"/>
    </xf>
    <xf numFmtId="0" fontId="0" fillId="0" borderId="0" xfId="0" applyFont="1" applyAlignment="1">
      <alignment vertical="center" wrapText="1"/>
    </xf>
    <xf numFmtId="0" fontId="4" fillId="0" borderId="0" xfId="0" applyFont="1" applyBorder="1" applyAlignment="1">
      <alignment wrapText="1"/>
    </xf>
    <xf numFmtId="0" fontId="0" fillId="0" borderId="0" xfId="0" applyFont="1" applyBorder="1" applyAlignment="1">
      <alignment wrapText="1"/>
    </xf>
    <xf numFmtId="0" fontId="4" fillId="0" borderId="0" xfId="0" applyFont="1" applyBorder="1" applyAlignment="1" applyProtection="1" quotePrefix="1">
      <alignment horizontal="left" vertical="center"/>
      <protection/>
    </xf>
    <xf numFmtId="0" fontId="0" fillId="0" borderId="0" xfId="0" applyFont="1" applyAlignment="1">
      <alignment wrapText="1"/>
    </xf>
    <xf numFmtId="166" fontId="4" fillId="0" borderId="2" xfId="0" applyNumberFormat="1" applyFont="1" applyBorder="1" applyAlignment="1">
      <alignment vertical="center"/>
    </xf>
    <xf numFmtId="166" fontId="4" fillId="0" borderId="2" xfId="0" applyNumberFormat="1" applyFont="1" applyBorder="1" applyAlignment="1" quotePrefix="1">
      <alignment horizontal="right" vertical="center"/>
    </xf>
    <xf numFmtId="0" fontId="4"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 fillId="0" borderId="0" xfId="0" applyFont="1" applyAlignment="1" applyProtection="1">
      <alignment vertical="center" wrapText="1"/>
      <protection/>
    </xf>
    <xf numFmtId="0" fontId="0" fillId="0" borderId="0" xfId="0" applyFont="1" applyAlignment="1">
      <alignment/>
    </xf>
    <xf numFmtId="0" fontId="4" fillId="0" borderId="9" xfId="0" applyFont="1" applyBorder="1" applyAlignment="1" applyProtection="1">
      <alignment horizontal="center" vertical="center"/>
      <protection/>
    </xf>
    <xf numFmtId="0" fontId="0" fillId="0" borderId="5" xfId="0" applyFont="1" applyBorder="1" applyAlignment="1">
      <alignment horizontal="center" vertical="center"/>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Font="1" applyAlignment="1">
      <alignment vertical="center"/>
    </xf>
    <xf numFmtId="164" fontId="4" fillId="0" borderId="9" xfId="0" applyNumberFormat="1" applyFont="1" applyBorder="1" applyAlignment="1" applyProtection="1">
      <alignment horizontal="center" vertical="center"/>
      <protection/>
    </xf>
    <xf numFmtId="164" fontId="4" fillId="0" borderId="0" xfId="0" applyNumberFormat="1" applyFont="1" applyBorder="1" applyAlignment="1" applyProtection="1" quotePrefix="1">
      <alignment vertical="center" wrapText="1"/>
      <protection/>
    </xf>
    <xf numFmtId="0" fontId="4" fillId="0" borderId="0" xfId="0" applyFont="1" applyAlignment="1">
      <alignment vertical="center" wrapText="1"/>
    </xf>
    <xf numFmtId="0" fontId="4" fillId="0" borderId="0" xfId="0" applyFont="1" applyAlignment="1" applyProtection="1">
      <alignment horizontal="left"/>
      <protection/>
    </xf>
    <xf numFmtId="0" fontId="4" fillId="0" borderId="0" xfId="0" applyFont="1" applyAlignment="1" applyProtection="1">
      <alignment horizontal="left" vertical="center" wrapText="1"/>
      <protection/>
    </xf>
    <xf numFmtId="0" fontId="5" fillId="0" borderId="0" xfId="0" applyFont="1" applyAlignment="1" applyProtection="1">
      <alignment horizontal="center"/>
      <protection/>
    </xf>
    <xf numFmtId="37" fontId="4" fillId="0" borderId="0" xfId="0" applyNumberFormat="1" applyFont="1" applyBorder="1" applyAlignment="1" applyProtection="1" quotePrefix="1">
      <alignment horizontal="left"/>
      <protection/>
    </xf>
    <xf numFmtId="0" fontId="4" fillId="0" borderId="9" xfId="0" applyFont="1" applyBorder="1" applyAlignment="1">
      <alignment vertical="center"/>
    </xf>
    <xf numFmtId="0" fontId="0" fillId="0" borderId="5" xfId="0" applyFont="1" applyBorder="1" applyAlignment="1">
      <alignment vertical="center"/>
    </xf>
    <xf numFmtId="0" fontId="4" fillId="0" borderId="0" xfId="0" applyFont="1" applyBorder="1" applyAlignment="1" applyProtection="1">
      <alignment horizontal="left" vertical="center" wrapText="1"/>
      <protection/>
    </xf>
    <xf numFmtId="0" fontId="0" fillId="0" borderId="0"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pplyProtection="1">
      <alignment horizontal="left" vertical="center" indent="5"/>
      <protection/>
    </xf>
    <xf numFmtId="0" fontId="0" fillId="0" borderId="2" xfId="0" applyFont="1" applyBorder="1" applyAlignment="1">
      <alignment horizontal="left" vertical="center" indent="5"/>
    </xf>
    <xf numFmtId="0" fontId="4" fillId="0" borderId="9" xfId="0" applyFont="1" applyBorder="1" applyAlignment="1">
      <alignment horizontal="center" wrapText="1"/>
    </xf>
    <xf numFmtId="0" fontId="0" fillId="0" borderId="5" xfId="0" applyBorder="1" applyAlignment="1">
      <alignment horizontal="center" wrapText="1"/>
    </xf>
    <xf numFmtId="0" fontId="0" fillId="0" borderId="5" xfId="0" applyBorder="1" applyAlignment="1">
      <alignment vertical="center"/>
    </xf>
    <xf numFmtId="0" fontId="0" fillId="0" borderId="4" xfId="0" applyFont="1" applyBorder="1" applyAlignment="1">
      <alignment vertical="center"/>
    </xf>
    <xf numFmtId="0" fontId="4" fillId="0" borderId="0" xfId="0" applyFont="1" applyAlignment="1">
      <alignment vertical="center"/>
    </xf>
    <xf numFmtId="0" fontId="4" fillId="0" borderId="4" xfId="0" applyFont="1" applyBorder="1" applyAlignment="1" applyProtection="1">
      <alignment horizontal="center" vertical="center"/>
      <protection/>
    </xf>
    <xf numFmtId="0" fontId="12" fillId="0" borderId="0" xfId="0" applyFont="1" applyAlignment="1">
      <alignment horizontal="center"/>
    </xf>
    <xf numFmtId="0" fontId="12"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xf>
    <xf numFmtId="0" fontId="12" fillId="0" borderId="0" xfId="0" applyFont="1" applyAlignment="1">
      <alignment/>
    </xf>
    <xf numFmtId="0" fontId="13" fillId="0" borderId="0" xfId="0" applyFont="1" applyAlignment="1">
      <alignment vertical="center" wrapText="1"/>
    </xf>
    <xf numFmtId="0" fontId="4" fillId="0" borderId="0" xfId="0" applyFont="1" applyAlignment="1" applyProtection="1">
      <alignment/>
      <protection/>
    </xf>
    <xf numFmtId="0" fontId="13" fillId="0" borderId="0" xfId="0" applyFont="1" applyAlignment="1">
      <alignment wrapText="1"/>
    </xf>
    <xf numFmtId="0" fontId="13" fillId="0" borderId="0" xfId="0" applyFont="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
    </sheetView>
  </sheetViews>
  <sheetFormatPr defaultColWidth="9.33203125" defaultRowHeight="12.75"/>
  <cols>
    <col min="1" max="1" width="117.66015625" style="231" customWidth="1"/>
    <col min="2" max="16384" width="9.33203125" style="231" customWidth="1"/>
  </cols>
  <sheetData>
    <row r="1" ht="15">
      <c r="A1" s="230" t="s">
        <v>330</v>
      </c>
    </row>
    <row r="2" spans="1:5" ht="16.5">
      <c r="A2" s="232" t="s">
        <v>334</v>
      </c>
      <c r="B2" s="233"/>
      <c r="C2" s="233"/>
      <c r="D2" s="233"/>
      <c r="E2" s="233"/>
    </row>
    <row r="3" spans="1:13" ht="16.5">
      <c r="A3" s="232" t="s">
        <v>335</v>
      </c>
      <c r="B3" s="233"/>
      <c r="C3" s="233"/>
      <c r="D3" s="233"/>
      <c r="E3" s="233"/>
      <c r="F3" s="233"/>
      <c r="G3" s="233"/>
      <c r="H3" s="233"/>
      <c r="I3" s="233"/>
      <c r="J3" s="233"/>
      <c r="K3" s="233"/>
      <c r="L3" s="233"/>
      <c r="M3" s="233"/>
    </row>
    <row r="4" spans="1:13" ht="16.5">
      <c r="A4" s="232" t="s">
        <v>336</v>
      </c>
      <c r="B4" s="233"/>
      <c r="C4" s="233"/>
      <c r="D4" s="233"/>
      <c r="E4" s="233"/>
      <c r="F4" s="233"/>
      <c r="G4" s="233"/>
      <c r="H4" s="233"/>
      <c r="I4" s="233"/>
      <c r="J4" s="233"/>
      <c r="K4" s="233"/>
      <c r="L4" s="233"/>
      <c r="M4" s="233"/>
    </row>
    <row r="5" spans="1:13" ht="16.5">
      <c r="A5" s="232" t="s">
        <v>337</v>
      </c>
      <c r="B5" s="233"/>
      <c r="C5" s="233"/>
      <c r="D5" s="233"/>
      <c r="E5" s="233"/>
      <c r="F5" s="233"/>
      <c r="G5" s="233"/>
      <c r="H5" s="233"/>
      <c r="I5" s="233"/>
      <c r="J5" s="233"/>
      <c r="K5" s="233"/>
      <c r="L5" s="233"/>
      <c r="M5" s="233"/>
    </row>
    <row r="6" spans="1:13" ht="16.5">
      <c r="A6" s="232" t="s">
        <v>338</v>
      </c>
      <c r="B6" s="233"/>
      <c r="C6" s="233"/>
      <c r="D6" s="233"/>
      <c r="E6" s="233"/>
      <c r="F6" s="233"/>
      <c r="G6" s="233"/>
      <c r="H6" s="233"/>
      <c r="I6" s="233"/>
      <c r="J6" s="233"/>
      <c r="K6" s="233"/>
      <c r="L6" s="233"/>
      <c r="M6" s="233"/>
    </row>
    <row r="7" spans="1:13" ht="16.5">
      <c r="A7" s="232" t="s">
        <v>339</v>
      </c>
      <c r="B7" s="233"/>
      <c r="C7" s="233"/>
      <c r="D7" s="233"/>
      <c r="E7" s="233"/>
      <c r="F7" s="233"/>
      <c r="G7" s="233"/>
      <c r="H7" s="233"/>
      <c r="I7" s="233"/>
      <c r="J7" s="233"/>
      <c r="K7" s="233"/>
      <c r="L7" s="233"/>
      <c r="M7" s="233"/>
    </row>
    <row r="8" spans="1:5" ht="31.5">
      <c r="A8" s="238" t="s">
        <v>333</v>
      </c>
      <c r="B8" s="235"/>
      <c r="C8" s="235"/>
      <c r="D8" s="235"/>
      <c r="E8" s="235"/>
    </row>
    <row r="9" spans="1:14" ht="16.5">
      <c r="A9" s="234" t="s">
        <v>340</v>
      </c>
      <c r="B9" s="235"/>
      <c r="C9" s="235"/>
      <c r="D9" s="235"/>
      <c r="E9" s="235"/>
      <c r="F9" s="235"/>
      <c r="G9" s="235"/>
      <c r="H9" s="235"/>
      <c r="I9" s="235"/>
      <c r="J9" s="235"/>
      <c r="K9" s="235"/>
      <c r="L9" s="235"/>
      <c r="M9" s="235"/>
      <c r="N9" s="235"/>
    </row>
    <row r="10" spans="1:13" ht="16.5">
      <c r="A10" s="232" t="s">
        <v>341</v>
      </c>
      <c r="B10" s="233"/>
      <c r="C10" s="233"/>
      <c r="D10" s="233"/>
      <c r="E10" s="233"/>
      <c r="F10" s="233"/>
      <c r="G10" s="233"/>
      <c r="H10" s="233"/>
      <c r="I10" s="233"/>
      <c r="J10" s="233"/>
      <c r="K10" s="233"/>
      <c r="L10" s="233"/>
      <c r="M10" s="233"/>
    </row>
    <row r="11" spans="1:14" ht="29.25" customHeight="1">
      <c r="A11" s="236" t="s">
        <v>342</v>
      </c>
      <c r="B11" s="235"/>
      <c r="C11" s="235"/>
      <c r="D11" s="235"/>
      <c r="E11" s="235"/>
      <c r="F11" s="235"/>
      <c r="G11" s="235"/>
      <c r="H11" s="235"/>
      <c r="I11" s="235"/>
      <c r="J11" s="235"/>
      <c r="K11" s="235"/>
      <c r="L11" s="235"/>
      <c r="M11" s="235"/>
      <c r="N11" s="235"/>
    </row>
    <row r="12" spans="1:11" ht="31.5">
      <c r="A12" s="239" t="s">
        <v>332</v>
      </c>
      <c r="B12" s="233"/>
      <c r="C12" s="233"/>
      <c r="D12" s="233"/>
      <c r="E12" s="233"/>
      <c r="F12" s="233"/>
      <c r="G12" s="233"/>
      <c r="H12" s="233"/>
      <c r="I12" s="233"/>
      <c r="J12" s="233"/>
      <c r="K12" s="233"/>
    </row>
    <row r="13" spans="1:13" ht="16.5">
      <c r="A13" s="232" t="s">
        <v>343</v>
      </c>
      <c r="B13" s="237"/>
      <c r="C13" s="237"/>
      <c r="D13" s="237"/>
      <c r="E13" s="237"/>
      <c r="F13" s="237"/>
      <c r="G13" s="237"/>
      <c r="H13" s="237"/>
      <c r="I13" s="237"/>
      <c r="J13" s="237"/>
      <c r="K13" s="237"/>
      <c r="L13" s="237"/>
      <c r="M13" s="237"/>
    </row>
    <row r="14" spans="1:13" ht="16.5">
      <c r="A14" s="232" t="s">
        <v>344</v>
      </c>
      <c r="B14" s="237"/>
      <c r="C14" s="237"/>
      <c r="D14" s="237"/>
      <c r="E14" s="237"/>
      <c r="F14" s="237"/>
      <c r="G14" s="237"/>
      <c r="H14" s="237"/>
      <c r="I14" s="237"/>
      <c r="J14" s="237"/>
      <c r="K14" s="237"/>
      <c r="L14" s="237"/>
      <c r="M14" s="237"/>
    </row>
    <row r="15" spans="1:13" ht="16.5">
      <c r="A15" s="232" t="s">
        <v>345</v>
      </c>
      <c r="B15" s="237"/>
      <c r="C15" s="237"/>
      <c r="D15" s="237"/>
      <c r="E15" s="237"/>
      <c r="F15" s="237"/>
      <c r="G15" s="237"/>
      <c r="H15" s="237"/>
      <c r="I15" s="237"/>
      <c r="J15" s="237"/>
      <c r="K15" s="237"/>
      <c r="L15" s="237"/>
      <c r="M15" s="237"/>
    </row>
    <row r="16" spans="1:11" ht="19.5" customHeight="1">
      <c r="A16" s="238" t="s">
        <v>346</v>
      </c>
      <c r="B16" s="235"/>
      <c r="C16" s="235"/>
      <c r="D16" s="235"/>
      <c r="E16" s="233"/>
      <c r="F16" s="233"/>
      <c r="G16" s="233"/>
      <c r="H16" s="233"/>
      <c r="I16" s="233"/>
      <c r="J16" s="233"/>
      <c r="K16" s="233"/>
    </row>
    <row r="17" spans="1:6" ht="31.5">
      <c r="A17" s="238" t="s">
        <v>347</v>
      </c>
      <c r="B17" s="235"/>
      <c r="C17" s="235"/>
      <c r="D17" s="235"/>
      <c r="E17" s="233"/>
      <c r="F17" s="233"/>
    </row>
    <row r="18" spans="1:4" ht="31.5">
      <c r="A18" s="238" t="s">
        <v>348</v>
      </c>
      <c r="B18" s="235"/>
      <c r="C18" s="235"/>
      <c r="D18" s="235"/>
    </row>
    <row r="19" ht="34.5" customHeight="1">
      <c r="A19" s="238" t="s">
        <v>349</v>
      </c>
    </row>
    <row r="20" ht="35.25" customHeight="1">
      <c r="A20" s="238" t="s">
        <v>350</v>
      </c>
    </row>
    <row r="21" spans="1:14" ht="32.25" customHeight="1">
      <c r="A21" s="238" t="s">
        <v>351</v>
      </c>
      <c r="B21" s="235"/>
      <c r="C21" s="235"/>
      <c r="D21" s="235"/>
      <c r="E21" s="235"/>
      <c r="F21" s="235"/>
      <c r="G21" s="235"/>
      <c r="H21" s="235"/>
      <c r="I21" s="235"/>
      <c r="J21" s="235"/>
      <c r="K21" s="235"/>
      <c r="L21" s="235"/>
      <c r="M21" s="235"/>
      <c r="N21" s="235"/>
    </row>
    <row r="22" spans="2:7" ht="15">
      <c r="B22" s="235"/>
      <c r="C22" s="235"/>
      <c r="D22" s="235"/>
      <c r="E22" s="235"/>
      <c r="F22" s="235"/>
      <c r="G22" s="235"/>
    </row>
    <row r="23" spans="1:7" ht="15">
      <c r="A23" s="235"/>
      <c r="B23" s="235"/>
      <c r="C23" s="235"/>
      <c r="D23" s="235"/>
      <c r="E23" s="235"/>
      <c r="F23" s="235"/>
      <c r="G23" s="235"/>
    </row>
    <row r="24" spans="1:7" ht="15">
      <c r="A24" s="235"/>
      <c r="B24" s="235"/>
      <c r="C24" s="235"/>
      <c r="D24" s="235"/>
      <c r="E24" s="235"/>
      <c r="F24" s="235"/>
      <c r="G24" s="235"/>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Q17"/>
  <sheetViews>
    <sheetView workbookViewId="0" topLeftCell="A1">
      <selection activeCell="A1" sqref="A1"/>
    </sheetView>
  </sheetViews>
  <sheetFormatPr defaultColWidth="9.33203125" defaultRowHeight="12.75"/>
  <cols>
    <col min="1" max="1" width="13.83203125" style="3" customWidth="1"/>
    <col min="2" max="16" width="7.5" style="3" bestFit="1" customWidth="1"/>
    <col min="17" max="17" width="7.5" style="3" customWidth="1"/>
    <col min="18" max="16384" width="9.33203125" style="3" customWidth="1"/>
  </cols>
  <sheetData>
    <row r="2" spans="1:17" ht="12.75">
      <c r="A2" s="167" t="s">
        <v>208</v>
      </c>
      <c r="B2" s="167"/>
      <c r="C2" s="167"/>
      <c r="D2" s="167"/>
      <c r="E2" s="167"/>
      <c r="F2" s="167"/>
      <c r="G2" s="167"/>
      <c r="H2" s="167"/>
      <c r="I2" s="167"/>
      <c r="J2" s="167"/>
      <c r="K2" s="167"/>
      <c r="L2" s="167"/>
      <c r="M2" s="167"/>
      <c r="N2" s="167"/>
      <c r="O2" s="167"/>
      <c r="P2" s="167"/>
      <c r="Q2" s="167"/>
    </row>
    <row r="3" spans="1:17" ht="12.75">
      <c r="A3" s="215" t="s">
        <v>207</v>
      </c>
      <c r="B3" s="215"/>
      <c r="C3" s="215"/>
      <c r="D3" s="215"/>
      <c r="E3" s="215"/>
      <c r="F3" s="215"/>
      <c r="G3" s="215"/>
      <c r="H3" s="215"/>
      <c r="I3" s="215"/>
      <c r="J3" s="215"/>
      <c r="K3" s="215"/>
      <c r="L3" s="215"/>
      <c r="M3" s="215"/>
      <c r="N3" s="215"/>
      <c r="O3" s="215"/>
      <c r="P3" s="215"/>
      <c r="Q3" s="215"/>
    </row>
    <row r="4" spans="1:17" ht="12.75">
      <c r="A4" s="167" t="s">
        <v>267</v>
      </c>
      <c r="B4" s="167"/>
      <c r="C4" s="167"/>
      <c r="D4" s="167"/>
      <c r="E4" s="167"/>
      <c r="F4" s="167"/>
      <c r="G4" s="167"/>
      <c r="H4" s="167"/>
      <c r="I4" s="167"/>
      <c r="J4" s="167"/>
      <c r="K4" s="167"/>
      <c r="L4" s="167"/>
      <c r="M4" s="167"/>
      <c r="N4" s="167"/>
      <c r="O4" s="167"/>
      <c r="P4" s="167"/>
      <c r="Q4" s="167"/>
    </row>
    <row r="5" spans="1:15" ht="12.75">
      <c r="A5" s="1"/>
      <c r="B5" s="2"/>
      <c r="C5" s="2"/>
      <c r="D5" s="2"/>
      <c r="E5" s="2"/>
      <c r="F5" s="2"/>
      <c r="G5" s="2"/>
      <c r="H5" s="2"/>
      <c r="I5" s="2"/>
      <c r="J5" s="2"/>
      <c r="K5" s="2"/>
      <c r="L5" s="2"/>
      <c r="M5" s="2"/>
      <c r="N5" s="2"/>
      <c r="O5" s="2"/>
    </row>
    <row r="6" spans="1:17" ht="12.75">
      <c r="A6" s="165" t="s">
        <v>94</v>
      </c>
      <c r="B6" s="58" t="s">
        <v>95</v>
      </c>
      <c r="C6" s="59"/>
      <c r="D6" s="59"/>
      <c r="E6" s="59"/>
      <c r="F6" s="59"/>
      <c r="G6" s="59"/>
      <c r="H6" s="59"/>
      <c r="I6" s="59"/>
      <c r="J6" s="59"/>
      <c r="K6" s="59"/>
      <c r="L6" s="59"/>
      <c r="M6" s="60"/>
      <c r="N6" s="59"/>
      <c r="O6" s="59"/>
      <c r="P6" s="59"/>
      <c r="Q6" s="74"/>
    </row>
    <row r="7" spans="1:17" ht="12.75">
      <c r="A7" s="34" t="s">
        <v>96</v>
      </c>
      <c r="B7" s="166" t="s">
        <v>88</v>
      </c>
      <c r="C7" s="166" t="s">
        <v>89</v>
      </c>
      <c r="D7" s="28" t="s">
        <v>13</v>
      </c>
      <c r="E7" s="28" t="s">
        <v>15</v>
      </c>
      <c r="F7" s="28">
        <v>1990</v>
      </c>
      <c r="G7" s="28" t="s">
        <v>22</v>
      </c>
      <c r="H7" s="28" t="s">
        <v>23</v>
      </c>
      <c r="I7" s="28" t="s">
        <v>24</v>
      </c>
      <c r="J7" s="28">
        <v>1994</v>
      </c>
      <c r="K7" s="28">
        <v>1995</v>
      </c>
      <c r="L7" s="44">
        <v>1996</v>
      </c>
      <c r="M7" s="44">
        <v>1997</v>
      </c>
      <c r="N7" s="44">
        <v>1998</v>
      </c>
      <c r="O7" s="44">
        <v>1999</v>
      </c>
      <c r="P7" s="44">
        <v>2000</v>
      </c>
      <c r="Q7" s="44">
        <v>2001</v>
      </c>
    </row>
    <row r="8" spans="1:17" ht="12.75">
      <c r="A8" s="168" t="s">
        <v>32</v>
      </c>
      <c r="B8" s="12"/>
      <c r="C8" s="12"/>
      <c r="D8" s="12"/>
      <c r="E8" s="12"/>
      <c r="F8" s="12"/>
      <c r="G8" s="12"/>
      <c r="H8" s="12"/>
      <c r="I8" s="12"/>
      <c r="J8" s="5"/>
      <c r="K8" s="5"/>
      <c r="L8" s="45"/>
      <c r="M8" s="45"/>
      <c r="N8" s="12"/>
      <c r="O8" s="12"/>
      <c r="P8" s="12"/>
      <c r="Q8" s="12"/>
    </row>
    <row r="9" spans="1:17" ht="12.75">
      <c r="A9" s="32" t="s">
        <v>97</v>
      </c>
      <c r="B9" s="12">
        <v>66.2</v>
      </c>
      <c r="C9" s="12">
        <v>67.5</v>
      </c>
      <c r="D9" s="12">
        <v>68.2</v>
      </c>
      <c r="E9" s="12">
        <v>71</v>
      </c>
      <c r="F9" s="12">
        <v>73.1</v>
      </c>
      <c r="G9" s="12">
        <v>73.2</v>
      </c>
      <c r="H9" s="12">
        <v>73.5</v>
      </c>
      <c r="I9" s="12">
        <v>73.5</v>
      </c>
      <c r="J9" s="15">
        <v>73.8</v>
      </c>
      <c r="K9" s="15">
        <v>74</v>
      </c>
      <c r="L9" s="45">
        <v>74.3</v>
      </c>
      <c r="M9" s="45">
        <v>74.5</v>
      </c>
      <c r="N9" s="12">
        <v>74.4</v>
      </c>
      <c r="O9" s="12">
        <v>74.5</v>
      </c>
      <c r="P9" s="12">
        <v>74.6</v>
      </c>
      <c r="Q9" s="12">
        <v>74.7</v>
      </c>
    </row>
    <row r="10" spans="1:17" ht="12.75">
      <c r="A10" s="35" t="s">
        <v>98</v>
      </c>
      <c r="B10" s="39">
        <v>71.9</v>
      </c>
      <c r="C10" s="39">
        <v>74</v>
      </c>
      <c r="D10" s="39">
        <v>75.3</v>
      </c>
      <c r="E10" s="39">
        <v>77.6</v>
      </c>
      <c r="F10" s="39">
        <v>79</v>
      </c>
      <c r="G10" s="39">
        <v>79</v>
      </c>
      <c r="H10" s="39">
        <v>79.5</v>
      </c>
      <c r="I10" s="39">
        <v>79.3</v>
      </c>
      <c r="J10" s="169">
        <v>79.3</v>
      </c>
      <c r="K10" s="169">
        <v>79.4</v>
      </c>
      <c r="L10" s="149">
        <v>79.5</v>
      </c>
      <c r="M10" s="149">
        <v>79.7</v>
      </c>
      <c r="N10" s="39">
        <v>79.7</v>
      </c>
      <c r="O10" s="39">
        <v>79.6</v>
      </c>
      <c r="P10" s="39">
        <v>79.6</v>
      </c>
      <c r="Q10" s="39">
        <v>79.9</v>
      </c>
    </row>
    <row r="11" spans="1:17" ht="12.75">
      <c r="A11" s="168" t="s">
        <v>33</v>
      </c>
      <c r="B11" s="12"/>
      <c r="C11" s="12"/>
      <c r="D11" s="12"/>
      <c r="E11" s="12"/>
      <c r="F11" s="12"/>
      <c r="G11" s="12"/>
      <c r="H11" s="12"/>
      <c r="I11" s="12"/>
      <c r="J11" s="15"/>
      <c r="K11" s="15"/>
      <c r="L11" s="45"/>
      <c r="M11" s="45"/>
      <c r="N11" s="12"/>
      <c r="O11" s="12"/>
      <c r="P11" s="12"/>
      <c r="Q11" s="12"/>
    </row>
    <row r="12" spans="1:17" ht="12.75">
      <c r="A12" s="32" t="s">
        <v>97</v>
      </c>
      <c r="B12" s="12">
        <v>60.4</v>
      </c>
      <c r="C12" s="12">
        <v>63.6</v>
      </c>
      <c r="D12" s="12">
        <v>59.9</v>
      </c>
      <c r="E12" s="12">
        <v>63.6</v>
      </c>
      <c r="F12" s="12">
        <v>63.9</v>
      </c>
      <c r="G12" s="12">
        <v>63.7</v>
      </c>
      <c r="H12" s="12">
        <v>64.4</v>
      </c>
      <c r="I12" s="12">
        <v>63.8</v>
      </c>
      <c r="J12" s="15">
        <v>63.8</v>
      </c>
      <c r="K12" s="15">
        <v>64.4</v>
      </c>
      <c r="L12" s="45">
        <v>65.5</v>
      </c>
      <c r="M12" s="45">
        <v>66.4</v>
      </c>
      <c r="N12" s="12">
        <v>66.4</v>
      </c>
      <c r="O12" s="12">
        <v>66.1</v>
      </c>
      <c r="P12" s="12">
        <v>66.5</v>
      </c>
      <c r="Q12" s="12">
        <v>67.3</v>
      </c>
    </row>
    <row r="13" spans="1:17" ht="12.75">
      <c r="A13" s="35" t="s">
        <v>98</v>
      </c>
      <c r="B13" s="39">
        <v>63.4</v>
      </c>
      <c r="C13" s="39">
        <v>67.7</v>
      </c>
      <c r="D13" s="39">
        <v>68.3</v>
      </c>
      <c r="E13" s="39">
        <v>72.3</v>
      </c>
      <c r="F13" s="39">
        <v>73.2</v>
      </c>
      <c r="G13" s="39">
        <v>73.1</v>
      </c>
      <c r="H13" s="39">
        <v>73.2</v>
      </c>
      <c r="I13" s="39">
        <v>73</v>
      </c>
      <c r="J13" s="169">
        <v>73.5</v>
      </c>
      <c r="K13" s="169">
        <v>73.6</v>
      </c>
      <c r="L13" s="149">
        <v>74.1</v>
      </c>
      <c r="M13" s="149">
        <v>74</v>
      </c>
      <c r="N13" s="39">
        <v>74.4</v>
      </c>
      <c r="O13" s="39">
        <v>74</v>
      </c>
      <c r="P13" s="39">
        <v>74.6</v>
      </c>
      <c r="Q13" s="39">
        <v>74.2</v>
      </c>
    </row>
    <row r="14" spans="1:17" ht="12.75">
      <c r="A14" s="136"/>
      <c r="B14" s="141"/>
      <c r="C14" s="141"/>
      <c r="D14" s="141"/>
      <c r="E14" s="141"/>
      <c r="F14" s="141"/>
      <c r="G14" s="141"/>
      <c r="H14" s="141"/>
      <c r="I14" s="141"/>
      <c r="J14" s="170"/>
      <c r="K14" s="170"/>
      <c r="L14" s="141"/>
      <c r="M14" s="141"/>
      <c r="N14" s="141"/>
      <c r="O14" s="141"/>
      <c r="P14" s="141"/>
      <c r="Q14" s="141"/>
    </row>
    <row r="15" spans="1:15" ht="12.75">
      <c r="A15" s="196" t="s">
        <v>193</v>
      </c>
      <c r="B15" s="201"/>
      <c r="C15" s="201"/>
      <c r="D15" s="201"/>
      <c r="E15" s="201"/>
      <c r="F15" s="201"/>
      <c r="G15" s="201"/>
      <c r="H15" s="201"/>
      <c r="I15" s="201"/>
      <c r="J15" s="201"/>
      <c r="K15" s="201"/>
      <c r="L15" s="201"/>
      <c r="M15" s="201"/>
      <c r="N15" s="201"/>
      <c r="O15" s="201"/>
    </row>
    <row r="16" spans="1:15" ht="12.75">
      <c r="A16" s="155"/>
      <c r="B16" s="139"/>
      <c r="C16" s="139"/>
      <c r="D16" s="139"/>
      <c r="E16" s="139"/>
      <c r="F16" s="139"/>
      <c r="G16" s="139"/>
      <c r="H16" s="139"/>
      <c r="I16" s="139"/>
      <c r="J16" s="139"/>
      <c r="K16" s="139"/>
      <c r="L16" s="139"/>
      <c r="M16" s="139"/>
      <c r="N16" s="139"/>
      <c r="O16" s="139"/>
    </row>
    <row r="17" spans="1:16" ht="30.75" customHeight="1">
      <c r="A17" s="214" t="s">
        <v>268</v>
      </c>
      <c r="B17" s="197"/>
      <c r="C17" s="197"/>
      <c r="D17" s="197"/>
      <c r="E17" s="197"/>
      <c r="F17" s="197"/>
      <c r="G17" s="197"/>
      <c r="H17" s="197"/>
      <c r="I17" s="197"/>
      <c r="J17" s="197"/>
      <c r="K17" s="197"/>
      <c r="L17" s="197"/>
      <c r="M17" s="197"/>
      <c r="N17" s="197"/>
      <c r="O17" s="197"/>
      <c r="P17" s="197"/>
    </row>
  </sheetData>
  <mergeCells count="5">
    <mergeCell ref="A15:O15"/>
    <mergeCell ref="A17:P17"/>
    <mergeCell ref="A2:Q2"/>
    <mergeCell ref="A3:Q3"/>
    <mergeCell ref="A4:Q4"/>
  </mergeCells>
  <printOptions horizontalCentered="1"/>
  <pageMargins left="0.25" right="0.25" top="1" bottom="1" header="0.5" footer="0.5"/>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dimension ref="A2:E102"/>
  <sheetViews>
    <sheetView workbookViewId="0" topLeftCell="A1">
      <selection activeCell="A1" sqref="A1"/>
    </sheetView>
  </sheetViews>
  <sheetFormatPr defaultColWidth="9.33203125" defaultRowHeight="12.75"/>
  <cols>
    <col min="1" max="1" width="20.83203125" style="3" customWidth="1"/>
    <col min="2" max="5" width="10.16015625" style="3" customWidth="1"/>
    <col min="6" max="16384" width="9.33203125" style="3" customWidth="1"/>
  </cols>
  <sheetData>
    <row r="2" spans="1:5" ht="12.75">
      <c r="A2" s="1" t="s">
        <v>99</v>
      </c>
      <c r="B2" s="2"/>
      <c r="C2" s="2"/>
      <c r="D2" s="2"/>
      <c r="E2" s="2"/>
    </row>
    <row r="3" spans="1:5" ht="12.75">
      <c r="A3" s="4" t="s">
        <v>100</v>
      </c>
      <c r="B3" s="2"/>
      <c r="C3" s="2"/>
      <c r="D3" s="2"/>
      <c r="E3" s="2"/>
    </row>
    <row r="4" spans="1:5" ht="12.75">
      <c r="A4" s="1" t="s">
        <v>259</v>
      </c>
      <c r="B4" s="2"/>
      <c r="C4" s="2"/>
      <c r="D4" s="2"/>
      <c r="E4" s="2"/>
    </row>
    <row r="5" spans="1:5" ht="12.75">
      <c r="A5" s="1"/>
      <c r="B5" s="2"/>
      <c r="C5" s="2"/>
      <c r="D5" s="2"/>
      <c r="E5" s="2"/>
    </row>
    <row r="6" spans="1:5" ht="12.75">
      <c r="A6" s="57"/>
      <c r="B6" s="86" t="s">
        <v>101</v>
      </c>
      <c r="C6" s="74"/>
      <c r="D6" s="86" t="s">
        <v>102</v>
      </c>
      <c r="E6" s="74"/>
    </row>
    <row r="7" spans="1:5" ht="12.75">
      <c r="A7" s="34" t="s">
        <v>103</v>
      </c>
      <c r="B7" s="22" t="s">
        <v>71</v>
      </c>
      <c r="C7" s="22" t="s">
        <v>104</v>
      </c>
      <c r="D7" s="22" t="s">
        <v>71</v>
      </c>
      <c r="E7" s="22" t="s">
        <v>104</v>
      </c>
    </row>
    <row r="8" spans="1:5" ht="19.5" customHeight="1">
      <c r="A8" s="87" t="s">
        <v>105</v>
      </c>
      <c r="B8" s="84">
        <v>42235</v>
      </c>
      <c r="C8" s="85">
        <v>100</v>
      </c>
      <c r="D8" s="84">
        <v>44010</v>
      </c>
      <c r="E8" s="85">
        <v>100</v>
      </c>
    </row>
    <row r="9" spans="1:5" ht="12.75">
      <c r="A9" s="88" t="s">
        <v>106</v>
      </c>
      <c r="B9" s="10">
        <v>6006</v>
      </c>
      <c r="C9" s="12">
        <v>14.2</v>
      </c>
      <c r="D9" s="10">
        <v>3926</v>
      </c>
      <c r="E9" s="12">
        <v>8.9</v>
      </c>
    </row>
    <row r="10" spans="1:5" ht="12.75">
      <c r="A10" s="89" t="s">
        <v>107</v>
      </c>
      <c r="B10" s="10">
        <v>5363</v>
      </c>
      <c r="C10" s="12">
        <v>12.7</v>
      </c>
      <c r="D10" s="10">
        <v>4720</v>
      </c>
      <c r="E10" s="12">
        <v>10.7</v>
      </c>
    </row>
    <row r="11" spans="1:5" ht="12.75">
      <c r="A11" s="90" t="s">
        <v>108</v>
      </c>
      <c r="B11" s="10">
        <v>8206</v>
      </c>
      <c r="C11" s="12">
        <v>19.4</v>
      </c>
      <c r="D11" s="10">
        <v>24715</v>
      </c>
      <c r="E11" s="12">
        <v>56.2</v>
      </c>
    </row>
    <row r="12" spans="1:5" ht="12.75">
      <c r="A12" s="90" t="s">
        <v>109</v>
      </c>
      <c r="B12" s="10">
        <v>22510</v>
      </c>
      <c r="C12" s="12">
        <v>53.3</v>
      </c>
      <c r="D12" s="10">
        <v>10549</v>
      </c>
      <c r="E12" s="12">
        <v>24</v>
      </c>
    </row>
    <row r="13" spans="1:5" ht="12.75">
      <c r="A13" s="91" t="s">
        <v>110</v>
      </c>
      <c r="B13" s="26">
        <v>150</v>
      </c>
      <c r="C13" s="39">
        <v>0.4</v>
      </c>
      <c r="D13" s="26">
        <v>100</v>
      </c>
      <c r="E13" s="39">
        <v>0.2</v>
      </c>
    </row>
    <row r="14" spans="1:5" ht="12.75">
      <c r="A14" s="162"/>
      <c r="B14" s="23"/>
      <c r="C14" s="141"/>
      <c r="D14" s="23"/>
      <c r="E14" s="141"/>
    </row>
    <row r="15" spans="1:5" ht="14.25">
      <c r="A15" s="216" t="s">
        <v>320</v>
      </c>
      <c r="B15" s="202"/>
      <c r="C15" s="202"/>
      <c r="D15" s="202"/>
      <c r="E15" s="202"/>
    </row>
    <row r="16" spans="1:5" ht="12.75">
      <c r="A16" s="163"/>
      <c r="B16" s="164"/>
      <c r="C16" s="164"/>
      <c r="D16" s="164"/>
      <c r="E16" s="164"/>
    </row>
    <row r="17" spans="1:5" ht="29.25" customHeight="1">
      <c r="A17" s="203" t="s">
        <v>306</v>
      </c>
      <c r="B17" s="204"/>
      <c r="C17" s="204"/>
      <c r="D17" s="204"/>
      <c r="E17" s="204"/>
    </row>
    <row r="18" spans="1:4" ht="12.75">
      <c r="A18" s="8"/>
      <c r="D18" s="13"/>
    </row>
    <row r="19" spans="1:4" ht="12.75">
      <c r="A19" s="8"/>
      <c r="D19" s="13"/>
    </row>
    <row r="91" spans="1:5" ht="12.75">
      <c r="A91" s="13"/>
      <c r="B91" s="13"/>
      <c r="C91" s="13"/>
      <c r="D91" s="13"/>
      <c r="E91" s="13"/>
    </row>
    <row r="92" spans="1:5" ht="12.75">
      <c r="A92" s="13"/>
      <c r="B92" s="13"/>
      <c r="C92" s="13"/>
      <c r="D92" s="13"/>
      <c r="E92" s="13"/>
    </row>
    <row r="93" spans="1:5" ht="12.75">
      <c r="A93" s="13"/>
      <c r="B93" s="13"/>
      <c r="C93" s="13"/>
      <c r="D93" s="13"/>
      <c r="E93" s="13"/>
    </row>
    <row r="94" spans="1:5" ht="12.75">
      <c r="A94" s="13"/>
      <c r="B94" s="13"/>
      <c r="C94" s="13"/>
      <c r="D94" s="13"/>
      <c r="E94" s="13"/>
    </row>
    <row r="95" spans="1:5" ht="12.75">
      <c r="A95" s="13"/>
      <c r="B95" s="13"/>
      <c r="C95" s="13"/>
      <c r="D95" s="13"/>
      <c r="E95" s="13"/>
    </row>
    <row r="96" spans="1:5" ht="12.75">
      <c r="A96" s="13"/>
      <c r="B96" s="13"/>
      <c r="C96" s="13"/>
      <c r="D96" s="13"/>
      <c r="E96" s="13"/>
    </row>
    <row r="97" spans="1:5" ht="12.75">
      <c r="A97" s="13"/>
      <c r="B97" s="13"/>
      <c r="C97" s="13"/>
      <c r="D97" s="13"/>
      <c r="E97" s="13"/>
    </row>
    <row r="98" spans="1:5" ht="12.75">
      <c r="A98" s="13"/>
      <c r="B98" s="13"/>
      <c r="C98" s="13"/>
      <c r="D98" s="13"/>
      <c r="E98" s="13"/>
    </row>
    <row r="99" spans="1:5" ht="12.75">
      <c r="A99" s="13"/>
      <c r="B99" s="13"/>
      <c r="C99" s="13"/>
      <c r="D99" s="13"/>
      <c r="E99" s="13"/>
    </row>
    <row r="100" spans="1:5" ht="12.75">
      <c r="A100" s="13"/>
      <c r="B100" s="13"/>
      <c r="C100" s="13"/>
      <c r="D100" s="13"/>
      <c r="E100" s="13"/>
    </row>
    <row r="101" spans="1:5" ht="12.75">
      <c r="A101" s="13"/>
      <c r="B101" s="13"/>
      <c r="C101" s="13"/>
      <c r="D101" s="13"/>
      <c r="E101" s="13"/>
    </row>
    <row r="102" spans="1:5" ht="12.75">
      <c r="A102" s="13"/>
      <c r="B102" s="13"/>
      <c r="C102" s="13"/>
      <c r="D102" s="13"/>
      <c r="E102" s="13"/>
    </row>
  </sheetData>
  <mergeCells count="2">
    <mergeCell ref="A15:E15"/>
    <mergeCell ref="A17:E17"/>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G38"/>
  <sheetViews>
    <sheetView workbookViewId="0" topLeftCell="A1">
      <selection activeCell="A1" sqref="A1"/>
    </sheetView>
  </sheetViews>
  <sheetFormatPr defaultColWidth="9.33203125" defaultRowHeight="12.75"/>
  <cols>
    <col min="1" max="1" width="17.66015625" style="3" customWidth="1"/>
    <col min="2" max="5" width="12.83203125" style="3" customWidth="1"/>
    <col min="6" max="16384" width="9.33203125" style="3" customWidth="1"/>
  </cols>
  <sheetData>
    <row r="2" spans="1:5" ht="12.75">
      <c r="A2" s="1" t="s">
        <v>111</v>
      </c>
      <c r="B2" s="2"/>
      <c r="C2" s="2"/>
      <c r="D2" s="2"/>
      <c r="E2" s="2"/>
    </row>
    <row r="3" spans="1:5" ht="12.75">
      <c r="A3" s="4" t="s">
        <v>112</v>
      </c>
      <c r="B3" s="2"/>
      <c r="C3" s="2"/>
      <c r="D3" s="2"/>
      <c r="E3" s="2"/>
    </row>
    <row r="4" spans="1:5" ht="12.75">
      <c r="A4" s="1" t="s">
        <v>113</v>
      </c>
      <c r="B4" s="2"/>
      <c r="C4" s="2"/>
      <c r="D4" s="2"/>
      <c r="E4" s="2"/>
    </row>
    <row r="5" spans="1:5" ht="12.75">
      <c r="A5" s="1" t="s">
        <v>114</v>
      </c>
      <c r="B5" s="2"/>
      <c r="C5" s="2"/>
      <c r="D5" s="2"/>
      <c r="E5" s="2"/>
    </row>
    <row r="6" spans="1:5" ht="12.75">
      <c r="A6" s="1" t="s">
        <v>115</v>
      </c>
      <c r="B6" s="2"/>
      <c r="C6" s="2"/>
      <c r="D6" s="2"/>
      <c r="E6" s="2"/>
    </row>
    <row r="7" spans="1:5" ht="12.75">
      <c r="A7" s="1" t="s">
        <v>266</v>
      </c>
      <c r="B7" s="2"/>
      <c r="C7" s="2"/>
      <c r="D7" s="2"/>
      <c r="E7" s="2"/>
    </row>
    <row r="8" spans="1:5" ht="12.75">
      <c r="A8" s="1"/>
      <c r="B8" s="2"/>
      <c r="C8" s="2"/>
      <c r="D8" s="2"/>
      <c r="E8" s="2"/>
    </row>
    <row r="9" spans="1:5" ht="25.5">
      <c r="A9" s="217" t="s">
        <v>210</v>
      </c>
      <c r="B9" s="92" t="s">
        <v>209</v>
      </c>
      <c r="C9" s="93"/>
      <c r="D9" s="92" t="s">
        <v>211</v>
      </c>
      <c r="E9" s="94"/>
    </row>
    <row r="10" spans="1:5" ht="12.75">
      <c r="A10" s="218"/>
      <c r="B10" s="22" t="s">
        <v>71</v>
      </c>
      <c r="C10" s="22" t="s">
        <v>104</v>
      </c>
      <c r="D10" s="22" t="s">
        <v>71</v>
      </c>
      <c r="E10" s="22" t="s">
        <v>104</v>
      </c>
    </row>
    <row r="11" spans="1:5" ht="19.5" customHeight="1">
      <c r="A11" s="97" t="s">
        <v>116</v>
      </c>
      <c r="B11" s="110">
        <v>2095</v>
      </c>
      <c r="C11" s="111">
        <v>100</v>
      </c>
      <c r="D11" s="110">
        <v>983</v>
      </c>
      <c r="E11" s="111">
        <v>100</v>
      </c>
    </row>
    <row r="12" spans="1:7" ht="12.75">
      <c r="A12" s="32" t="s">
        <v>117</v>
      </c>
      <c r="B12" s="7">
        <v>426</v>
      </c>
      <c r="C12" s="12">
        <v>20.3</v>
      </c>
      <c r="D12" s="7">
        <v>242</v>
      </c>
      <c r="E12" s="12">
        <v>24.6</v>
      </c>
      <c r="G12" s="21"/>
    </row>
    <row r="13" spans="1:7" ht="12.75">
      <c r="A13" s="32" t="s">
        <v>118</v>
      </c>
      <c r="B13" s="7">
        <v>465</v>
      </c>
      <c r="C13" s="12">
        <v>22.2</v>
      </c>
      <c r="D13" s="7">
        <v>144</v>
      </c>
      <c r="E13" s="12">
        <v>14.6</v>
      </c>
      <c r="G13" s="21"/>
    </row>
    <row r="14" spans="1:5" ht="12.75">
      <c r="A14" s="32" t="s">
        <v>119</v>
      </c>
      <c r="B14" s="7">
        <v>273</v>
      </c>
      <c r="C14" s="12">
        <v>13</v>
      </c>
      <c r="D14" s="7">
        <v>105</v>
      </c>
      <c r="E14" s="12">
        <v>10.7</v>
      </c>
    </row>
    <row r="15" spans="1:5" ht="12.75">
      <c r="A15" s="32" t="s">
        <v>120</v>
      </c>
      <c r="B15" s="7">
        <v>200</v>
      </c>
      <c r="C15" s="12">
        <v>9.5</v>
      </c>
      <c r="D15" s="7">
        <v>83</v>
      </c>
      <c r="E15" s="12">
        <v>8.4</v>
      </c>
    </row>
    <row r="16" spans="1:5" ht="12.75">
      <c r="A16" s="32" t="s">
        <v>122</v>
      </c>
      <c r="B16" s="7">
        <v>94</v>
      </c>
      <c r="C16" s="12">
        <v>4.5</v>
      </c>
      <c r="D16" s="7">
        <v>30</v>
      </c>
      <c r="E16" s="12">
        <v>3.1</v>
      </c>
    </row>
    <row r="17" spans="1:5" ht="12.75">
      <c r="A17" s="32" t="s">
        <v>121</v>
      </c>
      <c r="B17" s="7">
        <v>80</v>
      </c>
      <c r="C17" s="12">
        <v>3.8</v>
      </c>
      <c r="D17" s="7">
        <v>79</v>
      </c>
      <c r="E17" s="12">
        <v>8</v>
      </c>
    </row>
    <row r="18" spans="1:5" ht="12.75">
      <c r="A18" s="32" t="s">
        <v>123</v>
      </c>
      <c r="B18" s="7">
        <v>73</v>
      </c>
      <c r="C18" s="12">
        <v>3.5</v>
      </c>
      <c r="D18" s="7">
        <v>28</v>
      </c>
      <c r="E18" s="12">
        <v>2.8</v>
      </c>
    </row>
    <row r="19" spans="1:5" ht="12.75">
      <c r="A19" s="32" t="s">
        <v>124</v>
      </c>
      <c r="B19" s="7">
        <v>49</v>
      </c>
      <c r="C19" s="12">
        <v>2.3</v>
      </c>
      <c r="D19" s="7">
        <v>9</v>
      </c>
      <c r="E19" s="12">
        <v>0.9</v>
      </c>
    </row>
    <row r="20" spans="1:5" ht="12.75">
      <c r="A20" s="32" t="s">
        <v>125</v>
      </c>
      <c r="B20" s="7">
        <v>41</v>
      </c>
      <c r="C20" s="12">
        <v>2</v>
      </c>
      <c r="D20" s="7">
        <v>23</v>
      </c>
      <c r="E20" s="12">
        <v>2.3</v>
      </c>
    </row>
    <row r="21" spans="1:5" ht="12.75">
      <c r="A21" s="32" t="s">
        <v>251</v>
      </c>
      <c r="B21" s="7">
        <v>39</v>
      </c>
      <c r="C21" s="12">
        <v>1.9</v>
      </c>
      <c r="D21" s="7">
        <v>21</v>
      </c>
      <c r="E21" s="12">
        <v>2.1</v>
      </c>
    </row>
    <row r="22" spans="1:5" ht="12.75">
      <c r="A22" s="32" t="s">
        <v>127</v>
      </c>
      <c r="B22" s="7">
        <v>32</v>
      </c>
      <c r="C22" s="12">
        <v>1.5</v>
      </c>
      <c r="D22" s="7">
        <v>8</v>
      </c>
      <c r="E22" s="12">
        <v>0.8</v>
      </c>
    </row>
    <row r="23" spans="1:5" ht="12.75">
      <c r="A23" s="32" t="s">
        <v>223</v>
      </c>
      <c r="B23" s="7">
        <v>27</v>
      </c>
      <c r="C23" s="12">
        <v>1.3</v>
      </c>
      <c r="D23" s="7">
        <v>7</v>
      </c>
      <c r="E23" s="12">
        <v>0.7</v>
      </c>
    </row>
    <row r="24" spans="1:5" ht="12.75">
      <c r="A24" s="32" t="s">
        <v>252</v>
      </c>
      <c r="B24" s="7">
        <v>24</v>
      </c>
      <c r="C24" s="12">
        <v>1.1</v>
      </c>
      <c r="D24" s="7">
        <v>19</v>
      </c>
      <c r="E24" s="12">
        <v>1.9</v>
      </c>
    </row>
    <row r="25" spans="1:5" ht="12.75">
      <c r="A25" s="32" t="s">
        <v>126</v>
      </c>
      <c r="B25" s="7">
        <v>24</v>
      </c>
      <c r="C25" s="12">
        <v>1.1</v>
      </c>
      <c r="D25" s="7">
        <v>5</v>
      </c>
      <c r="E25" s="12">
        <v>0.5</v>
      </c>
    </row>
    <row r="26" spans="1:5" ht="12.75">
      <c r="A26" s="32" t="s">
        <v>188</v>
      </c>
      <c r="B26" s="7">
        <v>19</v>
      </c>
      <c r="C26" s="12">
        <v>0.9</v>
      </c>
      <c r="D26" s="7">
        <v>14</v>
      </c>
      <c r="E26" s="12">
        <v>1.4</v>
      </c>
    </row>
    <row r="27" spans="1:5" ht="12.75">
      <c r="A27" s="32" t="s">
        <v>128</v>
      </c>
      <c r="B27" s="7">
        <v>19</v>
      </c>
      <c r="C27" s="12">
        <v>0.9</v>
      </c>
      <c r="D27" s="7">
        <v>8</v>
      </c>
      <c r="E27" s="12">
        <v>0.8</v>
      </c>
    </row>
    <row r="28" spans="1:5" ht="12.75">
      <c r="A28" s="32" t="s">
        <v>224</v>
      </c>
      <c r="B28" s="7">
        <v>16</v>
      </c>
      <c r="C28" s="12">
        <v>0.8</v>
      </c>
      <c r="D28" s="7">
        <v>17</v>
      </c>
      <c r="E28" s="12">
        <v>1.7</v>
      </c>
    </row>
    <row r="29" spans="1:5" ht="12.75">
      <c r="A29" s="32" t="s">
        <v>253</v>
      </c>
      <c r="B29" s="7">
        <v>4</v>
      </c>
      <c r="C29" s="12">
        <v>0.2</v>
      </c>
      <c r="D29" s="7">
        <v>4</v>
      </c>
      <c r="E29" s="12">
        <v>0.4</v>
      </c>
    </row>
    <row r="30" spans="1:5" ht="12.75">
      <c r="A30" s="32"/>
      <c r="B30" s="7"/>
      <c r="C30" s="12"/>
      <c r="D30" s="7"/>
      <c r="E30" s="12"/>
    </row>
    <row r="31" spans="1:5" ht="12.75">
      <c r="A31" s="95" t="s">
        <v>189</v>
      </c>
      <c r="B31" s="7">
        <v>170</v>
      </c>
      <c r="C31" s="12">
        <v>8.1</v>
      </c>
      <c r="D31" s="7">
        <v>132</v>
      </c>
      <c r="E31" s="12">
        <v>13.4</v>
      </c>
    </row>
    <row r="32" spans="1:5" ht="12.75">
      <c r="A32" s="95"/>
      <c r="B32" s="7"/>
      <c r="C32" s="12"/>
      <c r="D32" s="7"/>
      <c r="E32" s="12"/>
    </row>
    <row r="33" spans="1:5" ht="12.75">
      <c r="A33" s="32" t="s">
        <v>190</v>
      </c>
      <c r="B33" s="24" t="s">
        <v>250</v>
      </c>
      <c r="C33" s="24" t="s">
        <v>250</v>
      </c>
      <c r="D33" s="24" t="s">
        <v>250</v>
      </c>
      <c r="E33" s="24" t="s">
        <v>250</v>
      </c>
    </row>
    <row r="34" spans="1:5" ht="12.75">
      <c r="A34" s="95" t="s">
        <v>191</v>
      </c>
      <c r="B34" s="24">
        <v>20</v>
      </c>
      <c r="C34" s="12">
        <v>1</v>
      </c>
      <c r="D34" s="24">
        <v>4</v>
      </c>
      <c r="E34" s="124" t="s">
        <v>249</v>
      </c>
    </row>
    <row r="35" spans="1:5" ht="12.75">
      <c r="A35" s="159" t="s">
        <v>192</v>
      </c>
      <c r="B35" s="96" t="s">
        <v>250</v>
      </c>
      <c r="C35" s="96" t="s">
        <v>250</v>
      </c>
      <c r="D35" s="96">
        <v>1</v>
      </c>
      <c r="E35" s="96" t="s">
        <v>250</v>
      </c>
    </row>
    <row r="36" spans="1:5" ht="12.75">
      <c r="A36" s="160"/>
      <c r="B36" s="161"/>
      <c r="C36" s="161"/>
      <c r="D36" s="161"/>
      <c r="E36" s="161"/>
    </row>
    <row r="37" spans="1:5" ht="26.25" customHeight="1">
      <c r="A37" s="219" t="s">
        <v>308</v>
      </c>
      <c r="B37" s="220"/>
      <c r="C37" s="220"/>
      <c r="D37" s="220"/>
      <c r="E37" s="220"/>
    </row>
    <row r="38" ht="12.75">
      <c r="A38" s="158"/>
    </row>
  </sheetData>
  <mergeCells count="2">
    <mergeCell ref="A9:A10"/>
    <mergeCell ref="A37:E37"/>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A1" sqref="A1"/>
    </sheetView>
  </sheetViews>
  <sheetFormatPr defaultColWidth="9.33203125" defaultRowHeight="12.75"/>
  <cols>
    <col min="1" max="1" width="9.5" style="3" customWidth="1"/>
    <col min="2" max="2" width="36.66015625" style="3" customWidth="1"/>
    <col min="3" max="4" width="14.16015625" style="3" customWidth="1"/>
    <col min="5" max="5" width="12.83203125" style="3" customWidth="1"/>
    <col min="6" max="6" width="14.16015625" style="3" customWidth="1"/>
    <col min="7" max="16384" width="9.33203125" style="3" customWidth="1"/>
  </cols>
  <sheetData>
    <row r="1" ht="12.75">
      <c r="A1" s="51"/>
    </row>
    <row r="2" spans="1:6" ht="12.75">
      <c r="A2" s="1" t="s">
        <v>131</v>
      </c>
      <c r="B2" s="2"/>
      <c r="C2" s="2"/>
      <c r="D2" s="2"/>
      <c r="E2" s="2"/>
      <c r="F2" s="2"/>
    </row>
    <row r="3" spans="1:6" ht="12.75">
      <c r="A3" s="4" t="s">
        <v>132</v>
      </c>
      <c r="B3" s="2"/>
      <c r="C3" s="2"/>
      <c r="D3" s="2"/>
      <c r="E3" s="2"/>
      <c r="F3" s="2"/>
    </row>
    <row r="4" spans="1:6" ht="12.75">
      <c r="A4" s="1" t="s">
        <v>271</v>
      </c>
      <c r="B4" s="2"/>
      <c r="C4" s="2"/>
      <c r="D4" s="2"/>
      <c r="E4" s="2"/>
      <c r="F4" s="2"/>
    </row>
    <row r="5" spans="1:6" ht="12.75">
      <c r="A5" s="1"/>
      <c r="B5" s="2"/>
      <c r="C5" s="2"/>
      <c r="D5" s="2"/>
      <c r="E5" s="2"/>
      <c r="F5" s="2"/>
    </row>
    <row r="6" spans="1:6" ht="12.75">
      <c r="A6" s="224" t="s">
        <v>214</v>
      </c>
      <c r="B6" s="205" t="s">
        <v>173</v>
      </c>
      <c r="C6" s="58" t="s">
        <v>185</v>
      </c>
      <c r="D6" s="61"/>
      <c r="E6" s="60" t="s">
        <v>184</v>
      </c>
      <c r="F6" s="61"/>
    </row>
    <row r="7" spans="1:6" ht="12.75">
      <c r="A7" s="225"/>
      <c r="B7" s="218"/>
      <c r="C7" s="44" t="s">
        <v>133</v>
      </c>
      <c r="D7" s="28" t="s">
        <v>212</v>
      </c>
      <c r="E7" s="44" t="s">
        <v>133</v>
      </c>
      <c r="F7" s="28" t="s">
        <v>212</v>
      </c>
    </row>
    <row r="8" spans="1:6" ht="12.75">
      <c r="A8" s="122">
        <v>1</v>
      </c>
      <c r="B8" s="114" t="s">
        <v>136</v>
      </c>
      <c r="C8" s="10">
        <v>26766</v>
      </c>
      <c r="D8" s="7">
        <v>710760</v>
      </c>
      <c r="E8" s="19">
        <v>271.4</v>
      </c>
      <c r="F8" s="19">
        <v>258.2</v>
      </c>
    </row>
    <row r="9" spans="1:6" ht="12.75">
      <c r="A9" s="122">
        <v>2</v>
      </c>
      <c r="B9" s="114" t="s">
        <v>137</v>
      </c>
      <c r="C9" s="10">
        <v>19608</v>
      </c>
      <c r="D9" s="7">
        <v>553091</v>
      </c>
      <c r="E9" s="19">
        <v>198.8</v>
      </c>
      <c r="F9" s="19">
        <v>200.9</v>
      </c>
    </row>
    <row r="10" spans="1:6" ht="12.75">
      <c r="A10" s="122">
        <v>3</v>
      </c>
      <c r="B10" s="114" t="s">
        <v>138</v>
      </c>
      <c r="C10" s="10">
        <v>5666</v>
      </c>
      <c r="D10" s="7">
        <v>167661</v>
      </c>
      <c r="E10" s="19">
        <v>57.4</v>
      </c>
      <c r="F10" s="19">
        <v>60.9</v>
      </c>
    </row>
    <row r="11" spans="1:6" ht="12.75">
      <c r="A11" s="123">
        <v>4</v>
      </c>
      <c r="B11" s="113" t="s">
        <v>225</v>
      </c>
      <c r="C11" s="115">
        <v>4133</v>
      </c>
      <c r="D11" s="116">
        <v>122009</v>
      </c>
      <c r="E11" s="19">
        <v>41.9</v>
      </c>
      <c r="F11" s="117">
        <v>44.3</v>
      </c>
    </row>
    <row r="12" spans="1:6" ht="12.75">
      <c r="A12" s="122">
        <v>5</v>
      </c>
      <c r="B12" s="114" t="s">
        <v>226</v>
      </c>
      <c r="C12" s="10">
        <v>3248</v>
      </c>
      <c r="D12" s="7">
        <v>97900</v>
      </c>
      <c r="E12" s="19">
        <v>32.9</v>
      </c>
      <c r="F12" s="19">
        <v>35.6</v>
      </c>
    </row>
    <row r="13" spans="1:6" ht="12.75">
      <c r="A13" s="123">
        <v>6</v>
      </c>
      <c r="B13" s="114" t="s">
        <v>139</v>
      </c>
      <c r="C13" s="10">
        <v>2640</v>
      </c>
      <c r="D13" s="7">
        <v>69301</v>
      </c>
      <c r="E13" s="19">
        <v>26.8</v>
      </c>
      <c r="F13" s="19">
        <v>25.2</v>
      </c>
    </row>
    <row r="14" spans="1:6" ht="12.75">
      <c r="A14" s="122">
        <v>7</v>
      </c>
      <c r="B14" s="114" t="s">
        <v>174</v>
      </c>
      <c r="C14" s="10">
        <v>2064</v>
      </c>
      <c r="D14" s="7">
        <v>65313</v>
      </c>
      <c r="E14" s="19">
        <v>20.9</v>
      </c>
      <c r="F14" s="19">
        <v>23.7</v>
      </c>
    </row>
    <row r="15" spans="1:6" ht="12.75">
      <c r="A15" s="123">
        <v>8</v>
      </c>
      <c r="B15" s="114" t="s">
        <v>227</v>
      </c>
      <c r="C15" s="10">
        <v>1797</v>
      </c>
      <c r="D15" s="7">
        <v>49558</v>
      </c>
      <c r="E15" s="19">
        <v>18.2</v>
      </c>
      <c r="F15" s="19">
        <v>18</v>
      </c>
    </row>
    <row r="16" spans="1:6" ht="12.75">
      <c r="A16" s="122">
        <v>9</v>
      </c>
      <c r="B16" s="33" t="s">
        <v>141</v>
      </c>
      <c r="C16" s="10">
        <v>1538</v>
      </c>
      <c r="D16" s="7">
        <v>37251</v>
      </c>
      <c r="E16" s="19">
        <v>15.6</v>
      </c>
      <c r="F16" s="19">
        <v>13.5</v>
      </c>
    </row>
    <row r="17" spans="1:7" ht="12.75">
      <c r="A17" s="123">
        <v>10</v>
      </c>
      <c r="B17" s="114" t="s">
        <v>269</v>
      </c>
      <c r="C17" s="10">
        <v>1054</v>
      </c>
      <c r="D17" s="7">
        <v>26552</v>
      </c>
      <c r="E17" s="19">
        <v>10.7</v>
      </c>
      <c r="F17" s="128">
        <v>9.7</v>
      </c>
      <c r="G17" s="14"/>
    </row>
    <row r="18" spans="1:6" ht="19.5" customHeight="1">
      <c r="A18" s="222" t="s">
        <v>220</v>
      </c>
      <c r="B18" s="223"/>
      <c r="C18" s="37">
        <v>68514</v>
      </c>
      <c r="D18" s="37">
        <v>1899396</v>
      </c>
      <c r="E18" s="49">
        <v>694.6</v>
      </c>
      <c r="F18" s="38">
        <v>696.5</v>
      </c>
    </row>
    <row r="19" spans="1:6" ht="19.5" customHeight="1">
      <c r="A19" s="222" t="s">
        <v>221</v>
      </c>
      <c r="B19" s="223"/>
      <c r="C19" s="37">
        <v>17736</v>
      </c>
      <c r="D19" s="37">
        <v>503955</v>
      </c>
      <c r="E19" s="49">
        <v>179.8</v>
      </c>
      <c r="F19" s="38">
        <v>184.8</v>
      </c>
    </row>
    <row r="20" spans="1:6" ht="19.5" customHeight="1">
      <c r="A20" s="222" t="s">
        <v>105</v>
      </c>
      <c r="B20" s="223"/>
      <c r="C20" s="30">
        <v>86250</v>
      </c>
      <c r="D20" s="30">
        <v>2403351</v>
      </c>
      <c r="E20" s="49">
        <v>874.4</v>
      </c>
      <c r="F20" s="78">
        <v>873.1</v>
      </c>
    </row>
    <row r="21" spans="1:6" ht="12.75" customHeight="1">
      <c r="A21" s="156"/>
      <c r="B21" s="157"/>
      <c r="C21" s="27"/>
      <c r="D21" s="27"/>
      <c r="E21" s="137"/>
      <c r="F21" s="137"/>
    </row>
    <row r="22" spans="1:6" ht="20.25" customHeight="1">
      <c r="A22" s="221" t="s">
        <v>233</v>
      </c>
      <c r="B22" s="201"/>
      <c r="C22" s="201"/>
      <c r="D22" s="201"/>
      <c r="E22" s="201"/>
      <c r="F22" s="201"/>
    </row>
    <row r="23" spans="1:6" ht="12.75" customHeight="1">
      <c r="A23" s="138"/>
      <c r="B23" s="139"/>
      <c r="C23" s="139"/>
      <c r="D23" s="139"/>
      <c r="E23" s="139"/>
      <c r="F23" s="139"/>
    </row>
    <row r="24" spans="1:6" ht="39" customHeight="1">
      <c r="A24" s="214" t="s">
        <v>319</v>
      </c>
      <c r="B24" s="193"/>
      <c r="C24" s="193"/>
      <c r="D24" s="193"/>
      <c r="E24" s="193"/>
      <c r="F24" s="193"/>
    </row>
    <row r="25" ht="12.75">
      <c r="A25" s="8"/>
    </row>
  </sheetData>
  <mergeCells count="7">
    <mergeCell ref="A22:F22"/>
    <mergeCell ref="A24:F24"/>
    <mergeCell ref="B6:B7"/>
    <mergeCell ref="A18:B18"/>
    <mergeCell ref="A19:B19"/>
    <mergeCell ref="A20:B20"/>
    <mergeCell ref="A6:A7"/>
  </mergeCells>
  <printOptions/>
  <pageMargins left="0.75" right="0.75" top="1" bottom="1" header="0" footer="0"/>
  <pageSetup fitToHeight="1" fitToWidth="1" orientation="portrait" scale="98" r:id="rId1"/>
</worksheet>
</file>

<file path=xl/worksheets/sheet14.xml><?xml version="1.0" encoding="utf-8"?>
<worksheet xmlns="http://schemas.openxmlformats.org/spreadsheetml/2006/main" xmlns:r="http://schemas.openxmlformats.org/officeDocument/2006/relationships">
  <sheetPr>
    <pageSetUpPr fitToPage="1"/>
  </sheetPr>
  <dimension ref="A2:Q29"/>
  <sheetViews>
    <sheetView workbookViewId="0" topLeftCell="A1">
      <selection activeCell="A1" sqref="A1"/>
    </sheetView>
  </sheetViews>
  <sheetFormatPr defaultColWidth="9.33203125" defaultRowHeight="12.75"/>
  <cols>
    <col min="1" max="1" width="34.66015625" style="3" customWidth="1"/>
    <col min="2" max="13" width="8.16015625" style="3" customWidth="1"/>
    <col min="14" max="16384" width="9.33203125" style="3" customWidth="1"/>
  </cols>
  <sheetData>
    <row r="2" spans="1:13" ht="12.75">
      <c r="A2" s="1" t="s">
        <v>134</v>
      </c>
      <c r="B2" s="2"/>
      <c r="C2" s="2"/>
      <c r="D2" s="2"/>
      <c r="E2" s="2"/>
      <c r="F2" s="2"/>
      <c r="G2" s="2"/>
      <c r="H2" s="2"/>
      <c r="I2" s="2"/>
      <c r="J2" s="2"/>
      <c r="K2" s="2"/>
      <c r="L2" s="2"/>
      <c r="M2" s="2"/>
    </row>
    <row r="3" spans="1:13" ht="12.75">
      <c r="A3" s="4" t="s">
        <v>135</v>
      </c>
      <c r="B3" s="2"/>
      <c r="C3" s="2"/>
      <c r="D3" s="2"/>
      <c r="E3" s="2"/>
      <c r="F3" s="2"/>
      <c r="G3" s="2"/>
      <c r="H3" s="2"/>
      <c r="I3" s="2"/>
      <c r="J3" s="2"/>
      <c r="K3" s="2"/>
      <c r="L3" s="2"/>
      <c r="M3" s="2"/>
    </row>
    <row r="4" spans="1:13" ht="12.75">
      <c r="A4" s="1" t="s">
        <v>259</v>
      </c>
      <c r="B4" s="2"/>
      <c r="C4" s="2"/>
      <c r="D4" s="2"/>
      <c r="E4" s="2"/>
      <c r="F4" s="2"/>
      <c r="G4" s="2"/>
      <c r="H4" s="2"/>
      <c r="I4" s="2"/>
      <c r="J4" s="2"/>
      <c r="K4" s="2"/>
      <c r="L4" s="2"/>
      <c r="M4" s="2"/>
    </row>
    <row r="5" spans="1:13" ht="12.75">
      <c r="A5" s="1"/>
      <c r="B5" s="2"/>
      <c r="C5" s="2"/>
      <c r="D5" s="2"/>
      <c r="E5" s="2"/>
      <c r="F5" s="2"/>
      <c r="G5" s="2"/>
      <c r="H5" s="2"/>
      <c r="I5" s="2"/>
      <c r="J5" s="2"/>
      <c r="K5" s="2"/>
      <c r="L5" s="2"/>
      <c r="M5" s="2"/>
    </row>
    <row r="6" spans="1:17" ht="12.75">
      <c r="A6" s="205" t="s">
        <v>173</v>
      </c>
      <c r="B6" s="58" t="s">
        <v>69</v>
      </c>
      <c r="C6" s="59"/>
      <c r="D6" s="61"/>
      <c r="E6" s="60" t="s">
        <v>32</v>
      </c>
      <c r="F6" s="59"/>
      <c r="G6" s="61"/>
      <c r="H6" s="60" t="s">
        <v>33</v>
      </c>
      <c r="I6" s="59"/>
      <c r="J6" s="61"/>
      <c r="K6" s="60" t="s">
        <v>201</v>
      </c>
      <c r="L6" s="59"/>
      <c r="M6" s="61"/>
      <c r="O6" s="142"/>
      <c r="P6" s="142"/>
      <c r="Q6" s="142"/>
    </row>
    <row r="7" spans="1:17" ht="12.75">
      <c r="A7" s="218"/>
      <c r="B7" s="28" t="s">
        <v>105</v>
      </c>
      <c r="C7" s="28" t="s">
        <v>129</v>
      </c>
      <c r="D7" s="28" t="s">
        <v>130</v>
      </c>
      <c r="E7" s="28" t="s">
        <v>105</v>
      </c>
      <c r="F7" s="28" t="s">
        <v>129</v>
      </c>
      <c r="G7" s="28" t="s">
        <v>130</v>
      </c>
      <c r="H7" s="28" t="s">
        <v>105</v>
      </c>
      <c r="I7" s="28" t="s">
        <v>129</v>
      </c>
      <c r="J7" s="28" t="s">
        <v>130</v>
      </c>
      <c r="K7" s="28" t="s">
        <v>105</v>
      </c>
      <c r="L7" s="28" t="s">
        <v>129</v>
      </c>
      <c r="M7" s="28" t="s">
        <v>130</v>
      </c>
      <c r="O7" s="142"/>
      <c r="P7" s="142"/>
      <c r="Q7" s="142"/>
    </row>
    <row r="8" spans="1:17" ht="12.75">
      <c r="A8" s="114" t="s">
        <v>136</v>
      </c>
      <c r="B8" s="126">
        <v>26766</v>
      </c>
      <c r="C8" s="126">
        <f>F8+I8+L8+O8</f>
        <v>12902</v>
      </c>
      <c r="D8" s="126">
        <f>G8+J8+M8+P8</f>
        <v>13850</v>
      </c>
      <c r="E8" s="126">
        <v>22828</v>
      </c>
      <c r="F8" s="126">
        <v>10989</v>
      </c>
      <c r="G8" s="126">
        <v>11839</v>
      </c>
      <c r="H8" s="126">
        <v>3726</v>
      </c>
      <c r="I8" s="126">
        <v>1814</v>
      </c>
      <c r="J8" s="126">
        <v>1912</v>
      </c>
      <c r="K8" s="126">
        <v>198</v>
      </c>
      <c r="L8" s="126">
        <v>99</v>
      </c>
      <c r="M8" s="126">
        <v>99</v>
      </c>
      <c r="O8" s="21"/>
      <c r="P8" s="21"/>
      <c r="Q8" s="21"/>
    </row>
    <row r="9" spans="1:17" ht="12.75">
      <c r="A9" s="114" t="s">
        <v>137</v>
      </c>
      <c r="B9" s="50">
        <v>19608</v>
      </c>
      <c r="C9" s="50">
        <f aca="true" t="shared" si="0" ref="C9:D17">F9+I9+L9+O9</f>
        <v>10175</v>
      </c>
      <c r="D9" s="50">
        <f t="shared" si="0"/>
        <v>9430</v>
      </c>
      <c r="E9" s="50">
        <v>16863</v>
      </c>
      <c r="F9" s="50">
        <v>8730</v>
      </c>
      <c r="G9" s="50">
        <v>8133</v>
      </c>
      <c r="H9" s="50">
        <v>2550</v>
      </c>
      <c r="I9" s="50">
        <v>1343</v>
      </c>
      <c r="J9" s="50">
        <v>1207</v>
      </c>
      <c r="K9" s="50">
        <v>192</v>
      </c>
      <c r="L9" s="50">
        <v>102</v>
      </c>
      <c r="M9" s="50">
        <v>90</v>
      </c>
      <c r="O9" s="21"/>
      <c r="P9" s="21"/>
      <c r="Q9" s="21"/>
    </row>
    <row r="10" spans="1:17" ht="12.75">
      <c r="A10" s="114" t="s">
        <v>138</v>
      </c>
      <c r="B10" s="50">
        <v>5666</v>
      </c>
      <c r="C10" s="50">
        <f t="shared" si="0"/>
        <v>2198</v>
      </c>
      <c r="D10" s="50">
        <f t="shared" si="0"/>
        <v>3467</v>
      </c>
      <c r="E10" s="50">
        <v>4906</v>
      </c>
      <c r="F10" s="50">
        <v>1873</v>
      </c>
      <c r="G10" s="50">
        <v>3033</v>
      </c>
      <c r="H10" s="50">
        <v>714</v>
      </c>
      <c r="I10" s="50">
        <v>304</v>
      </c>
      <c r="J10" s="50">
        <v>410</v>
      </c>
      <c r="K10" s="50">
        <v>45</v>
      </c>
      <c r="L10" s="50">
        <v>21</v>
      </c>
      <c r="M10" s="50">
        <v>24</v>
      </c>
      <c r="O10" s="21"/>
      <c r="P10" s="21"/>
      <c r="Q10" s="21"/>
    </row>
    <row r="11" spans="1:17" ht="13.5" customHeight="1">
      <c r="A11" s="114" t="s">
        <v>225</v>
      </c>
      <c r="B11" s="50">
        <v>4133</v>
      </c>
      <c r="C11" s="50">
        <f t="shared" si="0"/>
        <v>2040</v>
      </c>
      <c r="D11" s="50">
        <f t="shared" si="0"/>
        <v>2092</v>
      </c>
      <c r="E11" s="50">
        <v>3786</v>
      </c>
      <c r="F11" s="50">
        <v>1849</v>
      </c>
      <c r="G11" s="50">
        <v>1937</v>
      </c>
      <c r="H11" s="50">
        <v>313</v>
      </c>
      <c r="I11" s="50">
        <v>170</v>
      </c>
      <c r="J11" s="50">
        <v>143</v>
      </c>
      <c r="K11" s="50">
        <v>33</v>
      </c>
      <c r="L11" s="50">
        <v>21</v>
      </c>
      <c r="M11" s="50">
        <v>12</v>
      </c>
      <c r="O11" s="21"/>
      <c r="P11" s="21"/>
      <c r="Q11" s="21"/>
    </row>
    <row r="12" spans="1:17" ht="12.75">
      <c r="A12" s="114" t="s">
        <v>226</v>
      </c>
      <c r="B12" s="50">
        <v>3248</v>
      </c>
      <c r="C12" s="50">
        <f t="shared" si="0"/>
        <v>2055</v>
      </c>
      <c r="D12" s="50">
        <f t="shared" si="0"/>
        <v>1189</v>
      </c>
      <c r="E12" s="50">
        <v>2691</v>
      </c>
      <c r="F12" s="50">
        <v>1711</v>
      </c>
      <c r="G12" s="50">
        <v>980</v>
      </c>
      <c r="H12" s="50">
        <v>501</v>
      </c>
      <c r="I12" s="50">
        <v>314</v>
      </c>
      <c r="J12" s="50">
        <v>187</v>
      </c>
      <c r="K12" s="50">
        <v>52</v>
      </c>
      <c r="L12" s="50">
        <v>30</v>
      </c>
      <c r="M12" s="50">
        <v>22</v>
      </c>
      <c r="O12" s="21"/>
      <c r="P12" s="21"/>
      <c r="Q12" s="21"/>
    </row>
    <row r="13" spans="1:17" ht="12.75">
      <c r="A13" s="114" t="s">
        <v>139</v>
      </c>
      <c r="B13" s="50">
        <v>2640</v>
      </c>
      <c r="C13" s="50">
        <f t="shared" si="0"/>
        <v>1162</v>
      </c>
      <c r="D13" s="50">
        <f t="shared" si="0"/>
        <v>1478</v>
      </c>
      <c r="E13" s="50">
        <v>2190</v>
      </c>
      <c r="F13" s="50">
        <v>988</v>
      </c>
      <c r="G13" s="50">
        <v>1202</v>
      </c>
      <c r="H13" s="50">
        <v>414</v>
      </c>
      <c r="I13" s="50">
        <v>163</v>
      </c>
      <c r="J13" s="50">
        <v>251</v>
      </c>
      <c r="K13" s="50">
        <v>36</v>
      </c>
      <c r="L13" s="50">
        <v>11</v>
      </c>
      <c r="M13" s="50">
        <v>25</v>
      </c>
      <c r="O13" s="21"/>
      <c r="P13" s="21"/>
      <c r="Q13" s="21"/>
    </row>
    <row r="14" spans="1:17" ht="12.75">
      <c r="A14" s="114" t="s">
        <v>174</v>
      </c>
      <c r="B14" s="50">
        <v>2064</v>
      </c>
      <c r="C14" s="50">
        <f t="shared" si="0"/>
        <v>949</v>
      </c>
      <c r="D14" s="50">
        <f t="shared" si="0"/>
        <v>1114</v>
      </c>
      <c r="E14" s="50">
        <v>1769</v>
      </c>
      <c r="F14" s="50">
        <v>798</v>
      </c>
      <c r="G14" s="50">
        <v>971</v>
      </c>
      <c r="H14" s="50">
        <v>280</v>
      </c>
      <c r="I14" s="50">
        <v>144</v>
      </c>
      <c r="J14" s="50">
        <v>136</v>
      </c>
      <c r="K14" s="50">
        <v>14</v>
      </c>
      <c r="L14" s="50">
        <v>7</v>
      </c>
      <c r="M14" s="50">
        <v>7</v>
      </c>
      <c r="O14" s="21"/>
      <c r="P14" s="21"/>
      <c r="Q14" s="21"/>
    </row>
    <row r="15" spans="1:17" ht="12.75">
      <c r="A15" s="114" t="s">
        <v>227</v>
      </c>
      <c r="B15" s="50">
        <v>1797</v>
      </c>
      <c r="C15" s="50">
        <f t="shared" si="0"/>
        <v>543</v>
      </c>
      <c r="D15" s="50">
        <f t="shared" si="0"/>
        <v>1254</v>
      </c>
      <c r="E15" s="50">
        <v>1698</v>
      </c>
      <c r="F15" s="50">
        <v>516</v>
      </c>
      <c r="G15" s="50">
        <v>1182</v>
      </c>
      <c r="H15" s="50">
        <v>93</v>
      </c>
      <c r="I15" s="50">
        <v>24</v>
      </c>
      <c r="J15" s="50">
        <v>69</v>
      </c>
      <c r="K15" s="50">
        <v>6</v>
      </c>
      <c r="L15" s="50">
        <v>3</v>
      </c>
      <c r="M15" s="50">
        <v>3</v>
      </c>
      <c r="O15" s="21"/>
      <c r="P15" s="21"/>
      <c r="Q15" s="21"/>
    </row>
    <row r="16" spans="1:17" ht="12.75">
      <c r="A16" s="33" t="s">
        <v>141</v>
      </c>
      <c r="B16" s="50">
        <v>1538</v>
      </c>
      <c r="C16" s="50">
        <f t="shared" si="0"/>
        <v>718</v>
      </c>
      <c r="D16" s="50">
        <f t="shared" si="0"/>
        <v>820</v>
      </c>
      <c r="E16" s="50">
        <v>1217</v>
      </c>
      <c r="F16" s="50">
        <v>583</v>
      </c>
      <c r="G16" s="50">
        <v>634</v>
      </c>
      <c r="H16" s="50">
        <v>306</v>
      </c>
      <c r="I16" s="50">
        <v>128</v>
      </c>
      <c r="J16" s="50">
        <v>178</v>
      </c>
      <c r="K16" s="50">
        <v>15</v>
      </c>
      <c r="L16" s="50">
        <v>7</v>
      </c>
      <c r="M16" s="50">
        <v>8</v>
      </c>
      <c r="O16" s="21"/>
      <c r="P16" s="21"/>
      <c r="Q16" s="21"/>
    </row>
    <row r="17" spans="1:17" ht="12.75">
      <c r="A17" s="114" t="s">
        <v>228</v>
      </c>
      <c r="B17" s="127">
        <v>877</v>
      </c>
      <c r="C17" s="127">
        <f t="shared" si="0"/>
        <v>385</v>
      </c>
      <c r="D17" s="127">
        <f t="shared" si="0"/>
        <v>490</v>
      </c>
      <c r="E17" s="127">
        <v>633</v>
      </c>
      <c r="F17" s="127">
        <v>271</v>
      </c>
      <c r="G17" s="127">
        <v>362</v>
      </c>
      <c r="H17" s="127">
        <v>230</v>
      </c>
      <c r="I17" s="127">
        <v>111</v>
      </c>
      <c r="J17" s="127">
        <v>119</v>
      </c>
      <c r="K17" s="127">
        <v>12</v>
      </c>
      <c r="L17" s="127">
        <v>3</v>
      </c>
      <c r="M17" s="127">
        <v>9</v>
      </c>
      <c r="O17" s="21"/>
      <c r="P17" s="21"/>
      <c r="Q17" s="21"/>
    </row>
    <row r="18" spans="1:17" ht="12.75">
      <c r="A18" s="36" t="s">
        <v>105</v>
      </c>
      <c r="B18" s="54">
        <v>86250</v>
      </c>
      <c r="C18" s="54">
        <v>42235</v>
      </c>
      <c r="D18" s="54">
        <v>44010</v>
      </c>
      <c r="E18" s="54">
        <v>73044</v>
      </c>
      <c r="F18" s="54">
        <v>35451</v>
      </c>
      <c r="G18" s="54">
        <v>37589</v>
      </c>
      <c r="H18" s="54">
        <v>12367</v>
      </c>
      <c r="I18" s="54">
        <v>6353</v>
      </c>
      <c r="J18" s="54">
        <v>6013</v>
      </c>
      <c r="K18" s="54">
        <v>793</v>
      </c>
      <c r="L18" s="54">
        <v>412</v>
      </c>
      <c r="M18" s="54">
        <v>381</v>
      </c>
      <c r="O18" s="21"/>
      <c r="P18" s="21"/>
      <c r="Q18" s="21"/>
    </row>
    <row r="19" spans="1:17" ht="12.75">
      <c r="A19" s="152"/>
      <c r="B19" s="153"/>
      <c r="C19" s="153"/>
      <c r="D19" s="153"/>
      <c r="E19" s="153"/>
      <c r="F19" s="153"/>
      <c r="G19" s="153"/>
      <c r="H19" s="153"/>
      <c r="I19" s="153"/>
      <c r="J19" s="153"/>
      <c r="K19" s="153"/>
      <c r="L19" s="153"/>
      <c r="M19" s="153"/>
      <c r="O19" s="21"/>
      <c r="P19" s="21"/>
      <c r="Q19" s="21"/>
    </row>
    <row r="20" spans="1:13" ht="12.75">
      <c r="A20" s="207" t="s">
        <v>143</v>
      </c>
      <c r="B20" s="201"/>
      <c r="C20" s="201"/>
      <c r="D20" s="201"/>
      <c r="E20" s="201"/>
      <c r="F20" s="201"/>
      <c r="G20" s="201"/>
      <c r="H20" s="201"/>
      <c r="I20" s="201"/>
      <c r="J20" s="201"/>
      <c r="K20" s="201"/>
      <c r="L20" s="201"/>
      <c r="M20" s="201"/>
    </row>
    <row r="21" spans="1:13" ht="12.75">
      <c r="A21" s="154"/>
      <c r="B21" s="139"/>
      <c r="C21" s="139"/>
      <c r="D21" s="139"/>
      <c r="E21" s="139"/>
      <c r="F21" s="139"/>
      <c r="G21" s="139"/>
      <c r="H21" s="139"/>
      <c r="I21" s="139"/>
      <c r="J21" s="139"/>
      <c r="K21" s="139"/>
      <c r="L21" s="139"/>
      <c r="M21" s="139"/>
    </row>
    <row r="22" spans="1:13" ht="12.75">
      <c r="A22" s="208" t="s">
        <v>306</v>
      </c>
      <c r="B22" s="209"/>
      <c r="C22" s="209"/>
      <c r="D22" s="209"/>
      <c r="E22" s="209"/>
      <c r="F22" s="209"/>
      <c r="G22" s="209"/>
      <c r="H22" s="209"/>
      <c r="I22" s="209"/>
      <c r="J22" s="209"/>
      <c r="K22" s="209"/>
      <c r="L22" s="209"/>
      <c r="M22" s="209"/>
    </row>
    <row r="26" ht="12.75">
      <c r="A26" s="150"/>
    </row>
    <row r="27" ht="12.75">
      <c r="A27" s="151"/>
    </row>
    <row r="28" ht="12.75">
      <c r="A28" s="151"/>
    </row>
    <row r="29" ht="12.75">
      <c r="A29" s="151"/>
    </row>
  </sheetData>
  <mergeCells count="3">
    <mergeCell ref="A6:A7"/>
    <mergeCell ref="A20:M20"/>
    <mergeCell ref="A22:M22"/>
  </mergeCells>
  <printOptions horizontalCentered="1"/>
  <pageMargins left="0.75" right="0" top="1" bottom="1" header="0" footer="0"/>
  <pageSetup fitToHeight="1" fitToWidth="1" orientation="portrait" scale="80" r:id="rId1"/>
</worksheet>
</file>

<file path=xl/worksheets/sheet15.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33203125" defaultRowHeight="12.75"/>
  <cols>
    <col min="1" max="1" width="35.83203125" style="3" customWidth="1"/>
    <col min="2" max="10" width="8.16015625" style="3" customWidth="1"/>
    <col min="11" max="13" width="9.5" style="3" bestFit="1" customWidth="1"/>
    <col min="14" max="16384" width="9.33203125" style="3" customWidth="1"/>
  </cols>
  <sheetData>
    <row r="1" ht="12.75">
      <c r="A1" s="51"/>
    </row>
    <row r="2" spans="1:10" ht="12.75">
      <c r="A2" s="1" t="s">
        <v>144</v>
      </c>
      <c r="B2" s="2"/>
      <c r="C2" s="2"/>
      <c r="D2" s="2"/>
      <c r="E2" s="2"/>
      <c r="F2" s="2"/>
      <c r="G2" s="2"/>
      <c r="H2" s="2"/>
      <c r="I2" s="2"/>
      <c r="J2" s="2"/>
    </row>
    <row r="3" spans="1:10" ht="12.75">
      <c r="A3" s="4" t="s">
        <v>178</v>
      </c>
      <c r="B3" s="2"/>
      <c r="C3" s="2"/>
      <c r="D3" s="2"/>
      <c r="E3" s="2"/>
      <c r="F3" s="2"/>
      <c r="G3" s="2"/>
      <c r="H3" s="2"/>
      <c r="I3" s="2"/>
      <c r="J3" s="2"/>
    </row>
    <row r="4" spans="1:10" ht="12.75">
      <c r="A4" s="1" t="s">
        <v>259</v>
      </c>
      <c r="B4" s="2"/>
      <c r="C4" s="2"/>
      <c r="D4" s="2"/>
      <c r="E4" s="2"/>
      <c r="F4" s="2"/>
      <c r="G4" s="2"/>
      <c r="H4" s="2"/>
      <c r="I4" s="2"/>
      <c r="J4" s="2"/>
    </row>
    <row r="5" spans="1:10" ht="12.75">
      <c r="A5" s="1"/>
      <c r="B5" s="2"/>
      <c r="C5" s="2"/>
      <c r="D5" s="2"/>
      <c r="E5" s="2"/>
      <c r="F5" s="2"/>
      <c r="G5" s="2"/>
      <c r="H5" s="2"/>
      <c r="I5" s="2"/>
      <c r="J5" s="2"/>
    </row>
    <row r="6" spans="1:10" ht="12.75">
      <c r="A6" s="205" t="s">
        <v>173</v>
      </c>
      <c r="B6" s="58" t="s">
        <v>69</v>
      </c>
      <c r="C6" s="59"/>
      <c r="D6" s="61"/>
      <c r="E6" s="60" t="s">
        <v>32</v>
      </c>
      <c r="F6" s="59"/>
      <c r="G6" s="61"/>
      <c r="H6" s="60" t="s">
        <v>33</v>
      </c>
      <c r="I6" s="59"/>
      <c r="J6" s="61"/>
    </row>
    <row r="7" spans="1:10" ht="12.75">
      <c r="A7" s="226"/>
      <c r="B7" s="28" t="s">
        <v>105</v>
      </c>
      <c r="C7" s="28" t="s">
        <v>129</v>
      </c>
      <c r="D7" s="28" t="s">
        <v>130</v>
      </c>
      <c r="E7" s="28" t="s">
        <v>105</v>
      </c>
      <c r="F7" s="28" t="s">
        <v>129</v>
      </c>
      <c r="G7" s="28" t="s">
        <v>130</v>
      </c>
      <c r="H7" s="28" t="s">
        <v>105</v>
      </c>
      <c r="I7" s="28" t="s">
        <v>129</v>
      </c>
      <c r="J7" s="28" t="s">
        <v>130</v>
      </c>
    </row>
    <row r="8" spans="1:10" ht="12.75">
      <c r="A8" s="57"/>
      <c r="B8" s="43"/>
      <c r="C8" s="43"/>
      <c r="D8" s="43"/>
      <c r="E8" s="43"/>
      <c r="F8" s="43"/>
      <c r="G8" s="43"/>
      <c r="H8" s="43"/>
      <c r="I8" s="43"/>
      <c r="J8" s="43"/>
    </row>
    <row r="9" spans="1:10" ht="12.75">
      <c r="A9" s="114" t="s">
        <v>136</v>
      </c>
      <c r="B9" s="12">
        <v>271.4</v>
      </c>
      <c r="C9" s="12">
        <v>268.4</v>
      </c>
      <c r="D9" s="12">
        <v>273.9</v>
      </c>
      <c r="E9" s="12">
        <v>277.8</v>
      </c>
      <c r="F9" s="12">
        <v>272.7</v>
      </c>
      <c r="G9" s="12">
        <v>282.8</v>
      </c>
      <c r="H9" s="12">
        <v>261</v>
      </c>
      <c r="I9" s="12">
        <v>271.1</v>
      </c>
      <c r="J9" s="45">
        <v>252.1</v>
      </c>
    </row>
    <row r="10" spans="1:10" ht="12.75">
      <c r="A10" s="114" t="s">
        <v>137</v>
      </c>
      <c r="B10" s="12">
        <v>198.8</v>
      </c>
      <c r="C10" s="12">
        <v>211.7</v>
      </c>
      <c r="D10" s="12">
        <v>186.5</v>
      </c>
      <c r="E10" s="12">
        <v>205.2</v>
      </c>
      <c r="F10" s="12">
        <v>216.6</v>
      </c>
      <c r="G10" s="12">
        <v>194.3</v>
      </c>
      <c r="H10" s="12">
        <v>178.6</v>
      </c>
      <c r="I10" s="12">
        <v>200.7</v>
      </c>
      <c r="J10" s="45">
        <v>159.1</v>
      </c>
    </row>
    <row r="11" spans="1:10" ht="12.75">
      <c r="A11" s="114" t="s">
        <v>138</v>
      </c>
      <c r="B11" s="12">
        <v>57.4</v>
      </c>
      <c r="C11" s="12">
        <v>45.7</v>
      </c>
      <c r="D11" s="12">
        <v>68.6</v>
      </c>
      <c r="E11" s="12">
        <v>59.7</v>
      </c>
      <c r="F11" s="12">
        <v>46.5</v>
      </c>
      <c r="G11" s="12">
        <v>72.4</v>
      </c>
      <c r="H11" s="12">
        <v>50</v>
      </c>
      <c r="I11" s="12">
        <v>45.4</v>
      </c>
      <c r="J11" s="45">
        <v>54</v>
      </c>
    </row>
    <row r="12" spans="1:10" ht="12.75">
      <c r="A12" s="113" t="s">
        <v>225</v>
      </c>
      <c r="B12" s="12">
        <v>41.9</v>
      </c>
      <c r="C12" s="12">
        <v>42.4</v>
      </c>
      <c r="D12" s="12">
        <v>41.4</v>
      </c>
      <c r="E12" s="12">
        <v>46.1</v>
      </c>
      <c r="F12" s="12">
        <v>45.9</v>
      </c>
      <c r="G12" s="12">
        <v>46.3</v>
      </c>
      <c r="H12" s="12">
        <v>21.9</v>
      </c>
      <c r="I12" s="12">
        <v>25.4</v>
      </c>
      <c r="J12" s="45">
        <v>18.9</v>
      </c>
    </row>
    <row r="13" spans="1:10" ht="12.75">
      <c r="A13" s="114" t="s">
        <v>226</v>
      </c>
      <c r="B13" s="12">
        <v>32.9</v>
      </c>
      <c r="C13" s="12">
        <v>42.8</v>
      </c>
      <c r="D13" s="12">
        <v>23.5</v>
      </c>
      <c r="E13" s="12">
        <v>32.8</v>
      </c>
      <c r="F13" s="12">
        <v>42.5</v>
      </c>
      <c r="G13" s="12">
        <v>23.4</v>
      </c>
      <c r="H13" s="12">
        <v>35.1</v>
      </c>
      <c r="I13" s="12">
        <v>46.9</v>
      </c>
      <c r="J13" s="45">
        <v>24.7</v>
      </c>
    </row>
    <row r="14" spans="1:10" ht="12.75">
      <c r="A14" s="114" t="s">
        <v>139</v>
      </c>
      <c r="B14" s="12">
        <v>26.8</v>
      </c>
      <c r="C14" s="12">
        <v>24.2</v>
      </c>
      <c r="D14" s="12">
        <v>29.2</v>
      </c>
      <c r="E14" s="12">
        <v>26.7</v>
      </c>
      <c r="F14" s="12">
        <v>24.5</v>
      </c>
      <c r="G14" s="12">
        <v>28.7</v>
      </c>
      <c r="H14" s="12">
        <v>29</v>
      </c>
      <c r="I14" s="12">
        <v>24.4</v>
      </c>
      <c r="J14" s="45">
        <v>33.1</v>
      </c>
    </row>
    <row r="15" spans="1:10" ht="12.75">
      <c r="A15" s="114" t="s">
        <v>174</v>
      </c>
      <c r="B15" s="12">
        <v>20.9</v>
      </c>
      <c r="C15" s="12">
        <v>19.7</v>
      </c>
      <c r="D15" s="12">
        <v>22</v>
      </c>
      <c r="E15" s="12">
        <v>21.5</v>
      </c>
      <c r="F15" s="12">
        <v>19.8</v>
      </c>
      <c r="G15" s="12">
        <v>23.2</v>
      </c>
      <c r="H15" s="12">
        <v>19.6</v>
      </c>
      <c r="I15" s="12">
        <v>21.5</v>
      </c>
      <c r="J15" s="45">
        <v>17.9</v>
      </c>
    </row>
    <row r="16" spans="1:10" ht="12.75">
      <c r="A16" s="114" t="s">
        <v>227</v>
      </c>
      <c r="B16" s="12">
        <v>18.2</v>
      </c>
      <c r="C16" s="12">
        <v>11.3</v>
      </c>
      <c r="D16" s="12">
        <v>24.8</v>
      </c>
      <c r="E16" s="12">
        <v>20.7</v>
      </c>
      <c r="F16" s="12">
        <v>12.8</v>
      </c>
      <c r="G16" s="12">
        <v>28.2</v>
      </c>
      <c r="H16" s="12">
        <v>6.5</v>
      </c>
      <c r="I16" s="12">
        <v>3.6</v>
      </c>
      <c r="J16" s="45">
        <v>9.1</v>
      </c>
    </row>
    <row r="17" spans="1:10" ht="12.75">
      <c r="A17" s="33" t="s">
        <v>141</v>
      </c>
      <c r="B17" s="12">
        <v>15.6</v>
      </c>
      <c r="C17" s="12">
        <v>14.9</v>
      </c>
      <c r="D17" s="12">
        <v>16.2</v>
      </c>
      <c r="E17" s="12">
        <v>14.8</v>
      </c>
      <c r="F17" s="12">
        <v>14.5</v>
      </c>
      <c r="G17" s="12">
        <v>15.1</v>
      </c>
      <c r="H17" s="12">
        <v>21.4</v>
      </c>
      <c r="I17" s="12">
        <v>19.1</v>
      </c>
      <c r="J17" s="45">
        <v>23.5</v>
      </c>
    </row>
    <row r="18" spans="1:10" ht="12.75">
      <c r="A18" s="114" t="s">
        <v>228</v>
      </c>
      <c r="B18" s="12">
        <v>8.9</v>
      </c>
      <c r="C18" s="12">
        <v>8</v>
      </c>
      <c r="D18" s="12">
        <v>9.7</v>
      </c>
      <c r="E18" s="12">
        <v>7.7</v>
      </c>
      <c r="F18" s="12">
        <v>6.7</v>
      </c>
      <c r="G18" s="12">
        <v>8.6</v>
      </c>
      <c r="H18" s="12">
        <v>16.1</v>
      </c>
      <c r="I18" s="12">
        <v>16.6</v>
      </c>
      <c r="J18" s="45">
        <v>15.7</v>
      </c>
    </row>
    <row r="19" spans="1:10" ht="12.75">
      <c r="A19" s="32"/>
      <c r="B19" s="5"/>
      <c r="C19" s="5"/>
      <c r="D19" s="5"/>
      <c r="E19" s="5"/>
      <c r="F19" s="5"/>
      <c r="G19" s="5"/>
      <c r="H19" s="5"/>
      <c r="I19" s="5"/>
      <c r="J19" s="41"/>
    </row>
    <row r="20" spans="1:10" ht="12.75">
      <c r="A20" s="36" t="s">
        <v>105</v>
      </c>
      <c r="B20" s="112">
        <v>874.4</v>
      </c>
      <c r="C20" s="112">
        <v>878.7</v>
      </c>
      <c r="D20" s="112">
        <v>870.3</v>
      </c>
      <c r="E20" s="112">
        <v>889</v>
      </c>
      <c r="F20" s="112">
        <v>879.8</v>
      </c>
      <c r="G20" s="112">
        <v>897.8</v>
      </c>
      <c r="H20" s="112">
        <v>866.2</v>
      </c>
      <c r="I20" s="112">
        <v>949.5</v>
      </c>
      <c r="J20" s="112">
        <v>792.7</v>
      </c>
    </row>
    <row r="21" spans="1:10" ht="12.75">
      <c r="A21" s="136"/>
      <c r="B21" s="141"/>
      <c r="C21" s="141"/>
      <c r="D21" s="141"/>
      <c r="E21" s="141"/>
      <c r="F21" s="141"/>
      <c r="G21" s="141"/>
      <c r="H21" s="141"/>
      <c r="I21" s="141"/>
      <c r="J21" s="141"/>
    </row>
    <row r="22" spans="1:10" ht="24.75" customHeight="1">
      <c r="A22" s="212" t="s">
        <v>318</v>
      </c>
      <c r="B22" s="193"/>
      <c r="C22" s="193"/>
      <c r="D22" s="193"/>
      <c r="E22" s="193"/>
      <c r="F22" s="193"/>
      <c r="G22" s="193"/>
      <c r="H22" s="193"/>
      <c r="I22" s="193"/>
      <c r="J22" s="193"/>
    </row>
    <row r="23" spans="1:10" ht="12.75" customHeight="1">
      <c r="A23" s="132"/>
      <c r="B23" s="134"/>
      <c r="C23" s="134"/>
      <c r="D23" s="134"/>
      <c r="E23" s="134"/>
      <c r="F23" s="134"/>
      <c r="G23" s="134"/>
      <c r="H23" s="134"/>
      <c r="I23" s="134"/>
      <c r="J23" s="134"/>
    </row>
    <row r="24" spans="1:10" ht="18.75" customHeight="1">
      <c r="A24" s="208" t="s">
        <v>306</v>
      </c>
      <c r="B24" s="209"/>
      <c r="C24" s="209"/>
      <c r="D24" s="209"/>
      <c r="E24" s="209"/>
      <c r="F24" s="209"/>
      <c r="G24" s="209"/>
      <c r="H24" s="209"/>
      <c r="I24" s="209"/>
      <c r="J24" s="209"/>
    </row>
    <row r="25" ht="12.75">
      <c r="A25" s="8"/>
    </row>
    <row r="27" spans="2:13" ht="12.75">
      <c r="B27" s="9"/>
      <c r="C27" s="9"/>
      <c r="D27" s="9"/>
      <c r="E27" s="9"/>
      <c r="F27" s="9"/>
      <c r="G27" s="9"/>
      <c r="H27" s="9"/>
      <c r="I27" s="9"/>
      <c r="J27" s="9"/>
      <c r="K27" s="9"/>
      <c r="L27" s="9"/>
      <c r="M27" s="9"/>
    </row>
    <row r="28" spans="2:13" ht="12.75">
      <c r="B28" s="9"/>
      <c r="C28" s="11"/>
      <c r="D28" s="9"/>
      <c r="E28" s="9"/>
      <c r="F28" s="9"/>
      <c r="G28" s="9"/>
      <c r="H28" s="9"/>
      <c r="I28" s="9"/>
      <c r="J28" s="9"/>
      <c r="K28" s="9"/>
      <c r="L28" s="9"/>
      <c r="M28" s="9"/>
    </row>
    <row r="29" spans="2:13" ht="12.75">
      <c r="B29" s="9"/>
      <c r="C29" s="11"/>
      <c r="D29" s="9"/>
      <c r="E29" s="9"/>
      <c r="F29" s="9"/>
      <c r="G29" s="9"/>
      <c r="H29" s="9"/>
      <c r="I29" s="9"/>
      <c r="J29" s="9"/>
      <c r="K29" s="9"/>
      <c r="L29" s="9"/>
      <c r="M29" s="9"/>
    </row>
  </sheetData>
  <mergeCells count="3">
    <mergeCell ref="A6:A7"/>
    <mergeCell ref="A22:J22"/>
    <mergeCell ref="A24:J24"/>
  </mergeCells>
  <printOptions horizontalCentered="1"/>
  <pageMargins left="1" right="0.25" top="1" bottom="1" header="0" footer="0"/>
  <pageSetup fitToHeight="1" fitToWidth="1" orientation="portrait" scale="94" r:id="rId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workbookViewId="0" topLeftCell="A1">
      <selection activeCell="A1" sqref="A1"/>
    </sheetView>
  </sheetViews>
  <sheetFormatPr defaultColWidth="9.33203125" defaultRowHeight="12.75"/>
  <cols>
    <col min="1" max="1" width="35.83203125" style="3" customWidth="1"/>
    <col min="2" max="2" width="8.16015625" style="3" customWidth="1"/>
    <col min="3" max="3" width="9" style="3" bestFit="1" customWidth="1"/>
    <col min="4" max="5" width="8.16015625" style="3" customWidth="1"/>
    <col min="6" max="6" width="9" style="3" bestFit="1" customWidth="1"/>
    <col min="7" max="7" width="8.16015625" style="3" customWidth="1"/>
    <col min="8" max="9" width="9" style="3" bestFit="1" customWidth="1"/>
    <col min="10" max="10" width="8.16015625" style="3" customWidth="1"/>
    <col min="11" max="16384" width="9.33203125" style="3" customWidth="1"/>
  </cols>
  <sheetData>
    <row r="1" ht="12.75">
      <c r="A1" s="51"/>
    </row>
    <row r="2" spans="1:10" ht="12.75">
      <c r="A2" s="1" t="s">
        <v>146</v>
      </c>
      <c r="B2" s="2"/>
      <c r="C2" s="2"/>
      <c r="D2" s="2"/>
      <c r="E2" s="2"/>
      <c r="F2" s="2"/>
      <c r="G2" s="2"/>
      <c r="H2" s="2"/>
      <c r="I2" s="2"/>
      <c r="J2" s="2"/>
    </row>
    <row r="3" spans="1:10" ht="12.75">
      <c r="A3" s="4" t="s">
        <v>186</v>
      </c>
      <c r="B3" s="2"/>
      <c r="C3" s="2"/>
      <c r="D3" s="2"/>
      <c r="E3" s="2"/>
      <c r="F3" s="2"/>
      <c r="G3" s="2"/>
      <c r="H3" s="2"/>
      <c r="I3" s="2"/>
      <c r="J3" s="2"/>
    </row>
    <row r="4" spans="1:10" ht="12.75">
      <c r="A4" s="1" t="s">
        <v>259</v>
      </c>
      <c r="B4" s="2"/>
      <c r="C4" s="2"/>
      <c r="D4" s="2"/>
      <c r="E4" s="2"/>
      <c r="F4" s="2"/>
      <c r="G4" s="2"/>
      <c r="H4" s="2"/>
      <c r="I4" s="2"/>
      <c r="J4" s="2"/>
    </row>
    <row r="5" spans="1:10" ht="12.75">
      <c r="A5" s="1"/>
      <c r="B5" s="2"/>
      <c r="C5" s="2"/>
      <c r="D5" s="2"/>
      <c r="E5" s="2"/>
      <c r="F5" s="2"/>
      <c r="G5" s="2"/>
      <c r="H5" s="2"/>
      <c r="I5" s="2"/>
      <c r="J5" s="2"/>
    </row>
    <row r="6" spans="1:13" ht="12.75">
      <c r="A6" s="205" t="s">
        <v>173</v>
      </c>
      <c r="B6" s="58" t="s">
        <v>69</v>
      </c>
      <c r="C6" s="59"/>
      <c r="D6" s="61"/>
      <c r="E6" s="60" t="s">
        <v>32</v>
      </c>
      <c r="F6" s="59"/>
      <c r="G6" s="61"/>
      <c r="H6" s="60" t="s">
        <v>33</v>
      </c>
      <c r="I6" s="59"/>
      <c r="J6" s="61"/>
      <c r="K6" s="142"/>
      <c r="L6" s="142"/>
      <c r="M6" s="142"/>
    </row>
    <row r="7" spans="1:13" ht="12.75">
      <c r="A7" s="218"/>
      <c r="B7" s="28" t="s">
        <v>105</v>
      </c>
      <c r="C7" s="28" t="s">
        <v>129</v>
      </c>
      <c r="D7" s="28" t="s">
        <v>130</v>
      </c>
      <c r="E7" s="28" t="s">
        <v>105</v>
      </c>
      <c r="F7" s="28" t="s">
        <v>129</v>
      </c>
      <c r="G7" s="28" t="s">
        <v>130</v>
      </c>
      <c r="H7" s="28" t="s">
        <v>105</v>
      </c>
      <c r="I7" s="28" t="s">
        <v>129</v>
      </c>
      <c r="J7" s="28" t="s">
        <v>130</v>
      </c>
      <c r="K7" s="142"/>
      <c r="L7" s="142"/>
      <c r="M7" s="142"/>
    </row>
    <row r="8" spans="1:10" ht="12.75">
      <c r="A8" s="57"/>
      <c r="B8" s="43"/>
      <c r="C8" s="43"/>
      <c r="D8" s="43"/>
      <c r="E8" s="43"/>
      <c r="F8" s="43"/>
      <c r="G8" s="43"/>
      <c r="H8" s="43"/>
      <c r="I8" s="43"/>
      <c r="J8" s="43"/>
    </row>
    <row r="9" spans="1:10" ht="12.75">
      <c r="A9" s="114" t="s">
        <v>136</v>
      </c>
      <c r="B9" s="19">
        <v>280.3</v>
      </c>
      <c r="C9" s="19">
        <v>355.2</v>
      </c>
      <c r="D9" s="19">
        <v>228.1</v>
      </c>
      <c r="E9" s="19">
        <v>268.8</v>
      </c>
      <c r="F9" s="19">
        <v>344.6</v>
      </c>
      <c r="G9" s="19">
        <v>216.2</v>
      </c>
      <c r="H9" s="19">
        <v>371.4</v>
      </c>
      <c r="I9" s="19">
        <v>451.6</v>
      </c>
      <c r="J9" s="19">
        <v>314.2</v>
      </c>
    </row>
    <row r="10" spans="1:10" ht="12.75">
      <c r="A10" s="114" t="s">
        <v>137</v>
      </c>
      <c r="B10" s="19">
        <v>203.2</v>
      </c>
      <c r="C10" s="19">
        <v>259.7</v>
      </c>
      <c r="D10" s="19">
        <v>169.1</v>
      </c>
      <c r="E10" s="19">
        <v>198.4</v>
      </c>
      <c r="F10" s="19">
        <v>252.8</v>
      </c>
      <c r="G10" s="19">
        <v>166</v>
      </c>
      <c r="H10" s="19">
        <v>242.4</v>
      </c>
      <c r="I10" s="19">
        <v>322.6</v>
      </c>
      <c r="J10" s="19">
        <v>192.7</v>
      </c>
    </row>
    <row r="11" spans="1:10" ht="12.75">
      <c r="A11" s="114" t="s">
        <v>138</v>
      </c>
      <c r="B11" s="19">
        <v>59.5</v>
      </c>
      <c r="C11" s="19">
        <v>63.3</v>
      </c>
      <c r="D11" s="19">
        <v>56.6</v>
      </c>
      <c r="E11" s="19">
        <v>57.7</v>
      </c>
      <c r="F11" s="19">
        <v>61.6</v>
      </c>
      <c r="G11" s="19">
        <v>54.9</v>
      </c>
      <c r="H11" s="19">
        <v>72</v>
      </c>
      <c r="I11" s="19">
        <v>76.2</v>
      </c>
      <c r="J11" s="19">
        <v>67.5</v>
      </c>
    </row>
    <row r="12" spans="1:10" ht="12.75">
      <c r="A12" s="113" t="s">
        <v>225</v>
      </c>
      <c r="B12" s="19">
        <v>43</v>
      </c>
      <c r="C12" s="19">
        <v>55.9</v>
      </c>
      <c r="D12" s="19">
        <v>35.9</v>
      </c>
      <c r="E12" s="19">
        <v>44.4</v>
      </c>
      <c r="F12" s="19">
        <v>57.3</v>
      </c>
      <c r="G12" s="19">
        <v>37.4</v>
      </c>
      <c r="H12" s="19">
        <v>30.4</v>
      </c>
      <c r="I12" s="19">
        <v>43</v>
      </c>
      <c r="J12" s="19">
        <v>23</v>
      </c>
    </row>
    <row r="13" spans="1:10" ht="12.75">
      <c r="A13" s="114" t="s">
        <v>226</v>
      </c>
      <c r="B13" s="19">
        <v>33.3</v>
      </c>
      <c r="C13" s="19">
        <v>46.8</v>
      </c>
      <c r="D13" s="19">
        <v>21.7</v>
      </c>
      <c r="E13" s="19">
        <v>32.3</v>
      </c>
      <c r="F13" s="19">
        <v>45.8</v>
      </c>
      <c r="G13" s="19">
        <v>20.7</v>
      </c>
      <c r="H13" s="19">
        <v>39.6</v>
      </c>
      <c r="I13" s="19">
        <v>55</v>
      </c>
      <c r="J13" s="19">
        <v>26.9</v>
      </c>
    </row>
    <row r="14" spans="1:10" ht="12.75">
      <c r="A14" s="114" t="s">
        <v>139</v>
      </c>
      <c r="B14" s="19">
        <v>27.4</v>
      </c>
      <c r="C14" s="19">
        <v>30.1</v>
      </c>
      <c r="D14" s="19">
        <v>25.4</v>
      </c>
      <c r="E14" s="19">
        <v>25.7</v>
      </c>
      <c r="F14" s="19">
        <v>29.1</v>
      </c>
      <c r="G14" s="19">
        <v>23.2</v>
      </c>
      <c r="H14" s="19">
        <v>40.5</v>
      </c>
      <c r="I14" s="19">
        <v>39.2</v>
      </c>
      <c r="J14" s="19">
        <v>40.8</v>
      </c>
    </row>
    <row r="15" spans="1:10" ht="12.75">
      <c r="A15" s="114" t="s">
        <v>174</v>
      </c>
      <c r="B15" s="19">
        <v>21.7</v>
      </c>
      <c r="C15" s="19">
        <v>28.1</v>
      </c>
      <c r="D15" s="19">
        <v>18.2</v>
      </c>
      <c r="E15" s="19">
        <v>20.9</v>
      </c>
      <c r="F15" s="19">
        <v>27.1</v>
      </c>
      <c r="G15" s="19">
        <v>17.5</v>
      </c>
      <c r="H15" s="19">
        <v>27.8</v>
      </c>
      <c r="I15" s="19">
        <v>37.2</v>
      </c>
      <c r="J15" s="19">
        <v>22.1</v>
      </c>
    </row>
    <row r="16" spans="1:10" ht="12.75">
      <c r="A16" s="114" t="s">
        <v>227</v>
      </c>
      <c r="B16" s="19">
        <v>19</v>
      </c>
      <c r="C16" s="19">
        <v>17.3</v>
      </c>
      <c r="D16" s="19">
        <v>19.7</v>
      </c>
      <c r="E16" s="19">
        <v>20</v>
      </c>
      <c r="F16" s="19">
        <v>18.4</v>
      </c>
      <c r="G16" s="19">
        <v>20.5</v>
      </c>
      <c r="H16" s="19">
        <v>10.4</v>
      </c>
      <c r="I16" s="19">
        <v>7.7</v>
      </c>
      <c r="J16" s="19">
        <v>11.8</v>
      </c>
    </row>
    <row r="17" spans="1:10" ht="12.75">
      <c r="A17" s="33" t="s">
        <v>141</v>
      </c>
      <c r="B17" s="19">
        <v>16.1</v>
      </c>
      <c r="C17" s="19">
        <v>20.8</v>
      </c>
      <c r="D17" s="19">
        <v>13.8</v>
      </c>
      <c r="E17" s="19">
        <v>14.3</v>
      </c>
      <c r="F17" s="19">
        <v>19.4</v>
      </c>
      <c r="G17" s="19">
        <v>11.8</v>
      </c>
      <c r="H17" s="19">
        <v>30.2</v>
      </c>
      <c r="I17" s="19">
        <v>32.9</v>
      </c>
      <c r="J17" s="19">
        <v>28.8</v>
      </c>
    </row>
    <row r="18" spans="1:10" ht="12.75">
      <c r="A18" s="114" t="s">
        <v>228</v>
      </c>
      <c r="B18" s="19">
        <v>9.1</v>
      </c>
      <c r="C18" s="19">
        <v>10.5</v>
      </c>
      <c r="D18" s="19">
        <v>8.4</v>
      </c>
      <c r="E18" s="19">
        <v>7.5</v>
      </c>
      <c r="F18" s="19">
        <v>8.6</v>
      </c>
      <c r="G18" s="19">
        <v>6.9</v>
      </c>
      <c r="H18" s="19">
        <v>22.7</v>
      </c>
      <c r="I18" s="19">
        <v>27.6</v>
      </c>
      <c r="J18" s="121">
        <v>19.3</v>
      </c>
    </row>
    <row r="19" spans="1:10" ht="12.75">
      <c r="A19" s="32"/>
      <c r="B19" s="19"/>
      <c r="C19" s="19"/>
      <c r="D19" s="19"/>
      <c r="E19" s="19"/>
      <c r="F19" s="19"/>
      <c r="G19" s="19"/>
      <c r="H19" s="19"/>
      <c r="I19" s="19"/>
      <c r="J19" s="19"/>
    </row>
    <row r="20" spans="1:10" ht="12.75">
      <c r="A20" s="36" t="s">
        <v>105</v>
      </c>
      <c r="B20" s="38">
        <v>898.6</v>
      </c>
      <c r="C20" s="38">
        <v>1115.4</v>
      </c>
      <c r="D20" s="38">
        <v>749.1</v>
      </c>
      <c r="E20" s="38">
        <v>861.9</v>
      </c>
      <c r="F20" s="38">
        <v>1074.4</v>
      </c>
      <c r="G20" s="38">
        <v>717.6</v>
      </c>
      <c r="H20" s="38">
        <v>1161.3</v>
      </c>
      <c r="I20" s="38">
        <v>1439.6</v>
      </c>
      <c r="J20" s="38">
        <v>960.1</v>
      </c>
    </row>
    <row r="21" spans="1:10" ht="12.75">
      <c r="A21" s="136"/>
      <c r="B21" s="137"/>
      <c r="C21" s="137"/>
      <c r="D21" s="137"/>
      <c r="E21" s="137"/>
      <c r="F21" s="137"/>
      <c r="G21" s="137"/>
      <c r="H21" s="137"/>
      <c r="I21" s="137"/>
      <c r="J21" s="137"/>
    </row>
    <row r="22" spans="1:10" ht="52.5" customHeight="1">
      <c r="A22" s="212" t="s">
        <v>218</v>
      </c>
      <c r="B22" s="193"/>
      <c r="C22" s="193"/>
      <c r="D22" s="193"/>
      <c r="E22" s="193"/>
      <c r="F22" s="193"/>
      <c r="G22" s="193"/>
      <c r="H22" s="193"/>
      <c r="I22" s="193"/>
      <c r="J22" s="193"/>
    </row>
    <row r="23" spans="1:10" ht="12.75" customHeight="1">
      <c r="A23" s="129"/>
      <c r="B23" s="133"/>
      <c r="C23" s="133"/>
      <c r="D23" s="133"/>
      <c r="E23" s="133"/>
      <c r="F23" s="133"/>
      <c r="G23" s="133"/>
      <c r="H23" s="133"/>
      <c r="I23" s="133"/>
      <c r="J23" s="133"/>
    </row>
    <row r="24" spans="1:10" ht="12.75">
      <c r="A24" s="208" t="s">
        <v>306</v>
      </c>
      <c r="B24" s="209"/>
      <c r="C24" s="209"/>
      <c r="D24" s="209"/>
      <c r="E24" s="209"/>
      <c r="F24" s="209"/>
      <c r="G24" s="209"/>
      <c r="H24" s="209"/>
      <c r="I24" s="209"/>
      <c r="J24" s="209"/>
    </row>
  </sheetData>
  <mergeCells count="3">
    <mergeCell ref="A6:A7"/>
    <mergeCell ref="A22:J22"/>
    <mergeCell ref="A24:J24"/>
  </mergeCells>
  <printOptions/>
  <pageMargins left="1" right="0.25" top="1" bottom="1" header="0" footer="0"/>
  <pageSetup fitToHeight="1" fitToWidth="1" orientation="portrait" scale="91" r:id="rId1"/>
</worksheet>
</file>

<file path=xl/worksheets/sheet17.xml><?xml version="1.0" encoding="utf-8"?>
<worksheet xmlns="http://schemas.openxmlformats.org/spreadsheetml/2006/main" xmlns:r="http://schemas.openxmlformats.org/officeDocument/2006/relationships">
  <sheetPr>
    <pageSetUpPr fitToPage="1"/>
  </sheetPr>
  <dimension ref="A1:E67"/>
  <sheetViews>
    <sheetView workbookViewId="0" topLeftCell="A1">
      <selection activeCell="A1" sqref="A1"/>
    </sheetView>
  </sheetViews>
  <sheetFormatPr defaultColWidth="9.33203125" defaultRowHeight="12.75"/>
  <cols>
    <col min="1" max="1" width="16.83203125" style="3" customWidth="1"/>
    <col min="2" max="2" width="69.66015625" style="3" customWidth="1"/>
    <col min="3" max="3" width="12.83203125" style="3" customWidth="1"/>
    <col min="4" max="4" width="11.83203125" style="3" customWidth="1"/>
    <col min="5" max="5" width="10.83203125" style="3" customWidth="1"/>
    <col min="6" max="16384" width="9.33203125" style="3" customWidth="1"/>
  </cols>
  <sheetData>
    <row r="1" ht="12.75">
      <c r="A1" s="51"/>
    </row>
    <row r="2" spans="1:5" ht="12.75">
      <c r="A2" s="1" t="s">
        <v>147</v>
      </c>
      <c r="B2" s="2"/>
      <c r="C2" s="2"/>
      <c r="D2" s="2"/>
      <c r="E2" s="2"/>
    </row>
    <row r="3" spans="1:5" ht="12.75">
      <c r="A3" s="4" t="s">
        <v>148</v>
      </c>
      <c r="B3" s="2"/>
      <c r="C3" s="2"/>
      <c r="D3" s="2"/>
      <c r="E3" s="2"/>
    </row>
    <row r="4" spans="1:5" ht="12.75">
      <c r="A4" s="1" t="s">
        <v>259</v>
      </c>
      <c r="B4" s="2"/>
      <c r="C4" s="2"/>
      <c r="D4" s="2"/>
      <c r="E4" s="2"/>
    </row>
    <row r="5" spans="1:5" ht="12.75">
      <c r="A5" s="1"/>
      <c r="B5" s="2"/>
      <c r="C5" s="2"/>
      <c r="D5" s="2"/>
      <c r="E5" s="2"/>
    </row>
    <row r="6" spans="1:5" ht="12.75">
      <c r="A6" s="44" t="s">
        <v>179</v>
      </c>
      <c r="B6" s="22" t="s">
        <v>213</v>
      </c>
      <c r="C6" s="22" t="s">
        <v>71</v>
      </c>
      <c r="D6" s="22" t="s">
        <v>72</v>
      </c>
      <c r="E6" s="135"/>
    </row>
    <row r="7" spans="1:5" ht="12.75">
      <c r="A7" s="205" t="s">
        <v>57</v>
      </c>
      <c r="B7" s="6" t="s">
        <v>246</v>
      </c>
      <c r="C7" s="7">
        <v>26766</v>
      </c>
      <c r="D7" s="12">
        <v>271.4</v>
      </c>
      <c r="E7" s="141"/>
    </row>
    <row r="8" spans="1:5" ht="12.75">
      <c r="A8" s="227"/>
      <c r="B8" s="6" t="s">
        <v>149</v>
      </c>
      <c r="C8" s="7">
        <v>19608</v>
      </c>
      <c r="D8" s="12">
        <v>198.8</v>
      </c>
      <c r="E8" s="141"/>
    </row>
    <row r="9" spans="1:5" ht="12.75">
      <c r="A9" s="227"/>
      <c r="B9" s="6" t="s">
        <v>150</v>
      </c>
      <c r="C9" s="7">
        <v>5666</v>
      </c>
      <c r="D9" s="12">
        <v>57.4</v>
      </c>
      <c r="E9" s="141"/>
    </row>
    <row r="10" spans="1:5" ht="12.75">
      <c r="A10" s="227"/>
      <c r="B10" s="6" t="s">
        <v>232</v>
      </c>
      <c r="C10" s="7">
        <v>4133</v>
      </c>
      <c r="D10" s="12">
        <v>41.9</v>
      </c>
      <c r="E10" s="141"/>
    </row>
    <row r="11" spans="1:5" ht="12.75">
      <c r="A11" s="227"/>
      <c r="B11" s="6" t="s">
        <v>243</v>
      </c>
      <c r="C11" s="7">
        <v>2640</v>
      </c>
      <c r="D11" s="12">
        <v>26.8</v>
      </c>
      <c r="E11" s="141"/>
    </row>
    <row r="12" spans="1:5" ht="12.75">
      <c r="A12" s="218"/>
      <c r="B12" s="29" t="s">
        <v>151</v>
      </c>
      <c r="C12" s="30">
        <v>86250</v>
      </c>
      <c r="D12" s="39">
        <v>874.4</v>
      </c>
      <c r="E12" s="141"/>
    </row>
    <row r="13" spans="1:5" ht="12.75">
      <c r="A13" s="205" t="s">
        <v>152</v>
      </c>
      <c r="B13" s="6" t="s">
        <v>248</v>
      </c>
      <c r="C13" s="7">
        <v>615</v>
      </c>
      <c r="D13" s="12">
        <v>461.9</v>
      </c>
      <c r="E13" s="141"/>
    </row>
    <row r="14" spans="1:5" ht="12.75">
      <c r="A14" s="227"/>
      <c r="B14" s="6" t="s">
        <v>229</v>
      </c>
      <c r="C14" s="7">
        <v>174</v>
      </c>
      <c r="D14" s="12">
        <v>130.7</v>
      </c>
      <c r="E14" s="141"/>
    </row>
    <row r="15" spans="1:5" ht="12.75">
      <c r="A15" s="227"/>
      <c r="B15" s="6" t="s">
        <v>276</v>
      </c>
      <c r="C15" s="7">
        <v>51</v>
      </c>
      <c r="D15" s="12">
        <v>38.3</v>
      </c>
      <c r="E15" s="141"/>
    </row>
    <row r="16" spans="1:5" ht="12.75">
      <c r="A16" s="227"/>
      <c r="B16" s="6" t="s">
        <v>275</v>
      </c>
      <c r="C16" s="7">
        <v>19</v>
      </c>
      <c r="D16" s="12">
        <v>14.3</v>
      </c>
      <c r="E16" s="141"/>
    </row>
    <row r="17" spans="1:5" ht="12.75">
      <c r="A17" s="227"/>
      <c r="B17" s="6" t="s">
        <v>155</v>
      </c>
      <c r="C17" s="7">
        <v>13</v>
      </c>
      <c r="D17" s="12">
        <v>9.8</v>
      </c>
      <c r="E17" s="141"/>
    </row>
    <row r="18" spans="1:5" ht="12.75">
      <c r="A18" s="218"/>
      <c r="B18" s="29" t="s">
        <v>151</v>
      </c>
      <c r="C18" s="30">
        <v>1066</v>
      </c>
      <c r="D18" s="149">
        <v>800.6</v>
      </c>
      <c r="E18" s="141"/>
    </row>
    <row r="19" spans="1:5" ht="12.75">
      <c r="A19" s="205" t="s">
        <v>153</v>
      </c>
      <c r="B19" s="6" t="s">
        <v>280</v>
      </c>
      <c r="C19" s="7">
        <v>40</v>
      </c>
      <c r="D19" s="12">
        <v>7.4</v>
      </c>
      <c r="E19" s="141"/>
    </row>
    <row r="20" spans="1:5" ht="12.75">
      <c r="A20" s="227"/>
      <c r="B20" s="6" t="s">
        <v>229</v>
      </c>
      <c r="C20" s="7">
        <v>27</v>
      </c>
      <c r="D20" s="12">
        <v>5</v>
      </c>
      <c r="E20" s="141"/>
    </row>
    <row r="21" spans="1:5" ht="12.75">
      <c r="A21" s="227"/>
      <c r="B21" s="6" t="s">
        <v>278</v>
      </c>
      <c r="C21" s="7">
        <v>15</v>
      </c>
      <c r="D21" s="12">
        <v>2.8</v>
      </c>
      <c r="E21" s="141"/>
    </row>
    <row r="22" spans="1:5" ht="12.75">
      <c r="A22" s="227"/>
      <c r="B22" s="6" t="s">
        <v>154</v>
      </c>
      <c r="C22" s="7">
        <v>10</v>
      </c>
      <c r="D22" s="12">
        <v>1.9</v>
      </c>
      <c r="E22" s="141"/>
    </row>
    <row r="23" spans="1:5" ht="12.75">
      <c r="A23" s="227"/>
      <c r="B23" s="6" t="s">
        <v>235</v>
      </c>
      <c r="C23" s="7">
        <v>8</v>
      </c>
      <c r="D23" s="12">
        <v>1.5</v>
      </c>
      <c r="E23" s="141"/>
    </row>
    <row r="24" spans="1:5" ht="12.75">
      <c r="A24" s="218"/>
      <c r="B24" s="29" t="s">
        <v>151</v>
      </c>
      <c r="C24" s="30">
        <v>168</v>
      </c>
      <c r="D24" s="39">
        <v>31.1</v>
      </c>
      <c r="E24" s="141"/>
    </row>
    <row r="25" spans="1:5" ht="12.75">
      <c r="A25" s="205" t="s">
        <v>156</v>
      </c>
      <c r="B25" s="6" t="s">
        <v>280</v>
      </c>
      <c r="C25" s="7">
        <v>83</v>
      </c>
      <c r="D25" s="12">
        <v>5.8</v>
      </c>
      <c r="E25" s="141"/>
    </row>
    <row r="26" spans="1:5" ht="12.75">
      <c r="A26" s="227"/>
      <c r="B26" s="6" t="s">
        <v>149</v>
      </c>
      <c r="C26" s="7">
        <v>39</v>
      </c>
      <c r="D26" s="12">
        <v>2.7</v>
      </c>
      <c r="E26" s="141"/>
    </row>
    <row r="27" spans="1:5" ht="12.75">
      <c r="A27" s="227"/>
      <c r="B27" s="6" t="s">
        <v>236</v>
      </c>
      <c r="C27" s="7">
        <v>24</v>
      </c>
      <c r="D27" s="12">
        <v>1.7</v>
      </c>
      <c r="E27" s="141"/>
    </row>
    <row r="28" spans="1:5" ht="12.75">
      <c r="A28" s="227"/>
      <c r="B28" s="6" t="s">
        <v>237</v>
      </c>
      <c r="C28" s="7">
        <v>15</v>
      </c>
      <c r="D28" s="12">
        <v>1</v>
      </c>
      <c r="E28" s="141"/>
    </row>
    <row r="29" spans="1:5" ht="12.75">
      <c r="A29" s="227"/>
      <c r="B29" s="6" t="s">
        <v>288</v>
      </c>
      <c r="C29" s="7">
        <v>9</v>
      </c>
      <c r="D29" s="12">
        <v>0.6</v>
      </c>
      <c r="E29" s="141"/>
    </row>
    <row r="30" spans="1:5" ht="12.75">
      <c r="A30" s="218"/>
      <c r="B30" s="29" t="s">
        <v>151</v>
      </c>
      <c r="C30" s="30">
        <v>264</v>
      </c>
      <c r="D30" s="39">
        <v>18.3</v>
      </c>
      <c r="E30" s="141"/>
    </row>
    <row r="31" spans="1:5" ht="12.75">
      <c r="A31" s="205" t="s">
        <v>157</v>
      </c>
      <c r="B31" s="6" t="s">
        <v>280</v>
      </c>
      <c r="C31" s="7">
        <v>383</v>
      </c>
      <c r="D31" s="12">
        <v>28.6</v>
      </c>
      <c r="E31" s="141"/>
    </row>
    <row r="32" spans="1:5" ht="12.75">
      <c r="A32" s="227"/>
      <c r="B32" s="6" t="s">
        <v>289</v>
      </c>
      <c r="C32" s="7">
        <v>197</v>
      </c>
      <c r="D32" s="12">
        <v>14.7</v>
      </c>
      <c r="E32" s="141"/>
    </row>
    <row r="33" spans="1:5" ht="12.75">
      <c r="A33" s="227"/>
      <c r="B33" s="6" t="s">
        <v>290</v>
      </c>
      <c r="C33" s="7">
        <v>131</v>
      </c>
      <c r="D33" s="12">
        <v>9.8</v>
      </c>
      <c r="E33" s="141"/>
    </row>
    <row r="34" spans="1:5" ht="12.75">
      <c r="A34" s="227"/>
      <c r="B34" s="6" t="s">
        <v>154</v>
      </c>
      <c r="C34" s="7">
        <v>60</v>
      </c>
      <c r="D34" s="12">
        <v>4.5</v>
      </c>
      <c r="E34" s="141"/>
    </row>
    <row r="35" spans="1:5" ht="12.75">
      <c r="A35" s="227"/>
      <c r="B35" s="6" t="s">
        <v>235</v>
      </c>
      <c r="C35" s="7">
        <v>40</v>
      </c>
      <c r="D35" s="12">
        <v>3</v>
      </c>
      <c r="E35" s="141"/>
    </row>
    <row r="36" spans="1:5" ht="12.75">
      <c r="A36" s="218"/>
      <c r="B36" s="29" t="s">
        <v>151</v>
      </c>
      <c r="C36" s="30">
        <v>1046</v>
      </c>
      <c r="D36" s="39">
        <v>78.2</v>
      </c>
      <c r="E36" s="141"/>
    </row>
    <row r="37" spans="1:5" ht="12.75">
      <c r="A37" s="205" t="s">
        <v>158</v>
      </c>
      <c r="B37" s="6" t="s">
        <v>280</v>
      </c>
      <c r="C37" s="7">
        <v>270</v>
      </c>
      <c r="D37" s="12">
        <v>18.8</v>
      </c>
      <c r="E37" s="141"/>
    </row>
    <row r="38" spans="1:5" ht="12.75">
      <c r="A38" s="227"/>
      <c r="B38" s="6" t="s">
        <v>289</v>
      </c>
      <c r="C38" s="7">
        <v>212</v>
      </c>
      <c r="D38" s="12">
        <v>14.8</v>
      </c>
      <c r="E38" s="141"/>
    </row>
    <row r="39" spans="1:5" ht="12.75">
      <c r="A39" s="227"/>
      <c r="B39" s="6" t="s">
        <v>290</v>
      </c>
      <c r="C39" s="7">
        <v>188</v>
      </c>
      <c r="D39" s="12">
        <v>13.1</v>
      </c>
      <c r="E39" s="141"/>
    </row>
    <row r="40" spans="1:5" ht="12.75">
      <c r="A40" s="227"/>
      <c r="B40" s="6" t="s">
        <v>275</v>
      </c>
      <c r="C40" s="7">
        <v>129</v>
      </c>
      <c r="D40" s="12">
        <v>9</v>
      </c>
      <c r="E40" s="141"/>
    </row>
    <row r="41" spans="1:5" ht="12.75">
      <c r="A41" s="227"/>
      <c r="B41" s="6" t="s">
        <v>299</v>
      </c>
      <c r="C41" s="7">
        <v>110</v>
      </c>
      <c r="D41" s="12">
        <v>7.7</v>
      </c>
      <c r="E41" s="141"/>
    </row>
    <row r="42" spans="1:5" ht="12.75">
      <c r="A42" s="218"/>
      <c r="B42" s="29" t="s">
        <v>151</v>
      </c>
      <c r="C42" s="30">
        <v>1399</v>
      </c>
      <c r="D42" s="39">
        <v>97.5</v>
      </c>
      <c r="E42" s="141"/>
    </row>
    <row r="43" spans="1:5" ht="12.75">
      <c r="A43" s="205" t="s">
        <v>160</v>
      </c>
      <c r="B43" s="6" t="s">
        <v>159</v>
      </c>
      <c r="C43" s="7">
        <v>1303</v>
      </c>
      <c r="D43" s="12">
        <v>56.2</v>
      </c>
      <c r="E43" s="141"/>
    </row>
    <row r="44" spans="1:5" ht="12.75">
      <c r="A44" s="227"/>
      <c r="B44" s="6" t="s">
        <v>242</v>
      </c>
      <c r="C44" s="7">
        <v>1139</v>
      </c>
      <c r="D44" s="12">
        <v>49.1</v>
      </c>
      <c r="E44" s="141"/>
    </row>
    <row r="45" spans="1:5" ht="12.75">
      <c r="A45" s="227"/>
      <c r="B45" s="6" t="s">
        <v>276</v>
      </c>
      <c r="C45" s="7">
        <v>475</v>
      </c>
      <c r="D45" s="12">
        <v>20.5</v>
      </c>
      <c r="E45" s="141"/>
    </row>
    <row r="46" spans="1:5" ht="12.75">
      <c r="A46" s="227"/>
      <c r="B46" s="6" t="s">
        <v>291</v>
      </c>
      <c r="C46" s="7">
        <v>346</v>
      </c>
      <c r="D46" s="12">
        <v>14.9</v>
      </c>
      <c r="E46" s="141"/>
    </row>
    <row r="47" spans="1:5" ht="12.75">
      <c r="A47" s="227"/>
      <c r="B47" s="6" t="s">
        <v>241</v>
      </c>
      <c r="C47" s="7">
        <v>286</v>
      </c>
      <c r="D47" s="12">
        <v>12.3</v>
      </c>
      <c r="E47" s="141"/>
    </row>
    <row r="48" spans="1:5" ht="12.75">
      <c r="A48" s="218"/>
      <c r="B48" s="29" t="s">
        <v>151</v>
      </c>
      <c r="C48" s="30">
        <v>6027</v>
      </c>
      <c r="D48" s="39">
        <v>259.7</v>
      </c>
      <c r="E48" s="141"/>
    </row>
    <row r="49" spans="1:5" ht="12.75">
      <c r="A49" s="205" t="s">
        <v>161</v>
      </c>
      <c r="B49" s="6" t="s">
        <v>159</v>
      </c>
      <c r="C49" s="7">
        <v>4424</v>
      </c>
      <c r="D49" s="12">
        <v>308.2</v>
      </c>
      <c r="E49" s="141"/>
    </row>
    <row r="50" spans="1:5" ht="12.75">
      <c r="A50" s="227"/>
      <c r="B50" s="6" t="s">
        <v>242</v>
      </c>
      <c r="C50" s="7">
        <v>3288</v>
      </c>
      <c r="D50" s="12">
        <v>229.1</v>
      </c>
      <c r="E50" s="141"/>
    </row>
    <row r="51" spans="1:5" ht="12.75">
      <c r="A51" s="227"/>
      <c r="B51" s="6" t="s">
        <v>150</v>
      </c>
      <c r="C51" s="7">
        <v>449</v>
      </c>
      <c r="D51" s="12">
        <v>31.3</v>
      </c>
      <c r="E51" s="141"/>
    </row>
    <row r="52" spans="1:5" ht="12.75">
      <c r="A52" s="227"/>
      <c r="B52" s="6" t="s">
        <v>232</v>
      </c>
      <c r="C52" s="7">
        <v>443</v>
      </c>
      <c r="D52" s="12">
        <v>30.9</v>
      </c>
      <c r="E52" s="141"/>
    </row>
    <row r="53" spans="1:5" ht="12.75">
      <c r="A53" s="227"/>
      <c r="B53" s="6" t="s">
        <v>243</v>
      </c>
      <c r="C53" s="7">
        <v>423</v>
      </c>
      <c r="D53" s="12">
        <v>29.5</v>
      </c>
      <c r="E53" s="141"/>
    </row>
    <row r="54" spans="1:5" ht="12.75">
      <c r="A54" s="218"/>
      <c r="B54" s="29" t="s">
        <v>151</v>
      </c>
      <c r="C54" s="30">
        <v>12294</v>
      </c>
      <c r="D54" s="39">
        <v>856.6</v>
      </c>
      <c r="E54" s="141"/>
    </row>
    <row r="55" spans="1:5" ht="12.75">
      <c r="A55" s="229" t="s">
        <v>162</v>
      </c>
      <c r="B55" s="6" t="s">
        <v>246</v>
      </c>
      <c r="C55" s="7">
        <v>22136</v>
      </c>
      <c r="D55" s="19">
        <v>1808.9</v>
      </c>
      <c r="E55" s="137"/>
    </row>
    <row r="56" spans="1:5" ht="12.75">
      <c r="A56" s="227"/>
      <c r="B56" s="6" t="s">
        <v>149</v>
      </c>
      <c r="C56" s="7">
        <v>13661</v>
      </c>
      <c r="D56" s="19">
        <v>1116.4</v>
      </c>
      <c r="E56" s="137"/>
    </row>
    <row r="57" spans="1:5" ht="12.75">
      <c r="A57" s="227"/>
      <c r="B57" s="6" t="s">
        <v>150</v>
      </c>
      <c r="C57" s="7">
        <v>5013</v>
      </c>
      <c r="D57" s="19">
        <v>409.7</v>
      </c>
      <c r="E57" s="137"/>
    </row>
    <row r="58" spans="1:5" ht="12.75">
      <c r="A58" s="227"/>
      <c r="B58" s="6" t="s">
        <v>232</v>
      </c>
      <c r="C58" s="7">
        <v>3586</v>
      </c>
      <c r="D58" s="19">
        <v>293</v>
      </c>
      <c r="E58" s="137"/>
    </row>
    <row r="59" spans="1:5" ht="12.75">
      <c r="A59" s="227"/>
      <c r="B59" s="6" t="s">
        <v>243</v>
      </c>
      <c r="C59" s="7">
        <v>2033</v>
      </c>
      <c r="D59" s="19">
        <v>166.1</v>
      </c>
      <c r="E59" s="137"/>
    </row>
    <row r="60" spans="1:5" ht="12.75">
      <c r="A60" s="218"/>
      <c r="B60" s="29" t="s">
        <v>151</v>
      </c>
      <c r="C60" s="30">
        <v>63984</v>
      </c>
      <c r="D60" s="78">
        <v>5228.7</v>
      </c>
      <c r="E60" s="137"/>
    </row>
    <row r="61" spans="1:5" ht="12.75">
      <c r="A61" s="139"/>
      <c r="B61" s="136"/>
      <c r="C61" s="27"/>
      <c r="D61" s="137"/>
      <c r="E61" s="137"/>
    </row>
    <row r="62" spans="1:4" ht="75.75" customHeight="1">
      <c r="A62" s="212" t="s">
        <v>309</v>
      </c>
      <c r="B62" s="193"/>
      <c r="C62" s="193"/>
      <c r="D62" s="193"/>
    </row>
    <row r="63" spans="1:4" ht="12.75" customHeight="1">
      <c r="A63" s="129"/>
      <c r="B63" s="133"/>
      <c r="C63" s="133"/>
      <c r="D63" s="133"/>
    </row>
    <row r="64" spans="1:4" ht="30" customHeight="1">
      <c r="A64" s="212" t="s">
        <v>219</v>
      </c>
      <c r="B64" s="193"/>
      <c r="C64" s="193"/>
      <c r="D64" s="193"/>
    </row>
    <row r="65" spans="1:4" ht="12.75" customHeight="1">
      <c r="A65" s="129"/>
      <c r="B65" s="133"/>
      <c r="C65" s="133"/>
      <c r="D65" s="133"/>
    </row>
    <row r="66" spans="1:4" ht="21" customHeight="1">
      <c r="A66" s="208" t="s">
        <v>306</v>
      </c>
      <c r="B66" s="228"/>
      <c r="C66" s="228"/>
      <c r="D66" s="228"/>
    </row>
    <row r="67" ht="12.75">
      <c r="A67" s="8"/>
    </row>
  </sheetData>
  <mergeCells count="12">
    <mergeCell ref="A66:D66"/>
    <mergeCell ref="A64:D64"/>
    <mergeCell ref="A55:A60"/>
    <mergeCell ref="A62:D62"/>
    <mergeCell ref="A49:A54"/>
    <mergeCell ref="A43:A48"/>
    <mergeCell ref="A37:A42"/>
    <mergeCell ref="A31:A36"/>
    <mergeCell ref="A25:A30"/>
    <mergeCell ref="A19:A24"/>
    <mergeCell ref="A7:A12"/>
    <mergeCell ref="A13:A18"/>
  </mergeCells>
  <printOptions horizontalCentered="1"/>
  <pageMargins left="0.75" right="0.75" top="0.25" bottom="0" header="0" footer="0"/>
  <pageSetup fitToHeight="1" fitToWidth="1"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A1:F65"/>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2.66015625" style="3" customWidth="1"/>
    <col min="5" max="5" width="10.83203125" style="3" customWidth="1"/>
    <col min="6" max="16384" width="9.33203125" style="3" customWidth="1"/>
  </cols>
  <sheetData>
    <row r="1" ht="12.75">
      <c r="A1" s="51"/>
    </row>
    <row r="2" spans="1:5" ht="12.75">
      <c r="A2" s="1" t="s">
        <v>163</v>
      </c>
      <c r="B2" s="2"/>
      <c r="C2" s="2"/>
      <c r="D2" s="2"/>
      <c r="E2" s="2"/>
    </row>
    <row r="3" spans="1:5" ht="12.75">
      <c r="A3" s="4" t="s">
        <v>148</v>
      </c>
      <c r="B3" s="2"/>
      <c r="C3" s="2"/>
      <c r="D3" s="2"/>
      <c r="E3" s="2"/>
    </row>
    <row r="4" spans="1:5" ht="12.75">
      <c r="A4" s="1" t="s">
        <v>265</v>
      </c>
      <c r="B4" s="2"/>
      <c r="C4" s="2"/>
      <c r="D4" s="2"/>
      <c r="E4" s="2"/>
    </row>
    <row r="5" spans="1:5" ht="12.75">
      <c r="A5" s="1"/>
      <c r="B5" s="2"/>
      <c r="C5" s="2"/>
      <c r="D5" s="2"/>
      <c r="E5" s="2"/>
    </row>
    <row r="6" spans="1:5" ht="12.75">
      <c r="A6" s="44" t="s">
        <v>179</v>
      </c>
      <c r="B6" s="22" t="s">
        <v>213</v>
      </c>
      <c r="C6" s="22" t="s">
        <v>71</v>
      </c>
      <c r="D6" s="22" t="s">
        <v>72</v>
      </c>
      <c r="E6" s="135"/>
    </row>
    <row r="7" spans="1:6" ht="12.75">
      <c r="A7" s="205" t="s">
        <v>57</v>
      </c>
      <c r="B7" s="6" t="s">
        <v>246</v>
      </c>
      <c r="C7" s="7">
        <v>10989</v>
      </c>
      <c r="D7" s="19">
        <v>272.7</v>
      </c>
      <c r="E7" s="137"/>
      <c r="F7" s="23"/>
    </row>
    <row r="8" spans="1:6" ht="12.75">
      <c r="A8" s="227"/>
      <c r="B8" s="6" t="s">
        <v>149</v>
      </c>
      <c r="C8" s="7">
        <v>8730</v>
      </c>
      <c r="D8" s="19">
        <v>216.6</v>
      </c>
      <c r="E8" s="137"/>
      <c r="F8" s="23"/>
    </row>
    <row r="9" spans="1:6" ht="12.75">
      <c r="A9" s="227"/>
      <c r="B9" s="6" t="s">
        <v>150</v>
      </c>
      <c r="C9" s="7">
        <v>1873</v>
      </c>
      <c r="D9" s="19">
        <v>46.5</v>
      </c>
      <c r="E9" s="137"/>
      <c r="F9" s="23"/>
    </row>
    <row r="10" spans="1:6" ht="12.75">
      <c r="A10" s="227"/>
      <c r="B10" s="6" t="s">
        <v>232</v>
      </c>
      <c r="C10" s="7">
        <v>1849</v>
      </c>
      <c r="D10" s="19">
        <v>45.9</v>
      </c>
      <c r="E10" s="137"/>
      <c r="F10" s="23"/>
    </row>
    <row r="11" spans="1:6" ht="12.75">
      <c r="A11" s="227"/>
      <c r="B11" s="6" t="s">
        <v>277</v>
      </c>
      <c r="C11" s="7">
        <v>1367</v>
      </c>
      <c r="D11" s="19">
        <v>33.9</v>
      </c>
      <c r="E11" s="137"/>
      <c r="F11" s="142"/>
    </row>
    <row r="12" spans="1:6" ht="12.75">
      <c r="A12" s="218"/>
      <c r="B12" s="29" t="s">
        <v>151</v>
      </c>
      <c r="C12" s="30">
        <v>35451</v>
      </c>
      <c r="D12" s="78">
        <v>879.8</v>
      </c>
      <c r="E12" s="137"/>
      <c r="F12" s="142"/>
    </row>
    <row r="13" spans="1:6" ht="12.75">
      <c r="A13" s="205" t="s">
        <v>152</v>
      </c>
      <c r="B13" s="6" t="s">
        <v>248</v>
      </c>
      <c r="C13" s="7">
        <v>208</v>
      </c>
      <c r="D13" s="19">
        <v>385.7</v>
      </c>
      <c r="E13" s="137"/>
      <c r="F13" s="142"/>
    </row>
    <row r="14" spans="1:6" ht="12.75">
      <c r="A14" s="227"/>
      <c r="B14" s="6" t="s">
        <v>229</v>
      </c>
      <c r="C14" s="7">
        <v>67</v>
      </c>
      <c r="D14" s="19">
        <v>124.2</v>
      </c>
      <c r="E14" s="137"/>
      <c r="F14" s="142"/>
    </row>
    <row r="15" spans="1:6" ht="12.75">
      <c r="A15" s="227"/>
      <c r="B15" s="6" t="s">
        <v>276</v>
      </c>
      <c r="C15" s="7">
        <v>21</v>
      </c>
      <c r="D15" s="19">
        <v>38.9</v>
      </c>
      <c r="E15" s="137"/>
      <c r="F15" s="142"/>
    </row>
    <row r="16" spans="1:6" ht="12.75">
      <c r="A16" s="227"/>
      <c r="B16" s="6" t="s">
        <v>239</v>
      </c>
      <c r="C16" s="7">
        <v>10</v>
      </c>
      <c r="D16" s="19">
        <v>18.5</v>
      </c>
      <c r="E16" s="137"/>
      <c r="F16" s="142"/>
    </row>
    <row r="17" spans="1:6" ht="12.75">
      <c r="A17" s="227"/>
      <c r="B17" s="6" t="s">
        <v>155</v>
      </c>
      <c r="C17" s="7">
        <v>6</v>
      </c>
      <c r="D17" s="19">
        <v>11.1</v>
      </c>
      <c r="E17" s="137"/>
      <c r="F17" s="142"/>
    </row>
    <row r="18" spans="1:5" ht="12.75">
      <c r="A18" s="218"/>
      <c r="B18" s="29" t="s">
        <v>151</v>
      </c>
      <c r="C18" s="30">
        <v>375</v>
      </c>
      <c r="D18" s="78">
        <v>695.4</v>
      </c>
      <c r="E18" s="137"/>
    </row>
    <row r="19" spans="1:5" ht="12.75">
      <c r="A19" s="205" t="s">
        <v>153</v>
      </c>
      <c r="B19" s="6" t="s">
        <v>280</v>
      </c>
      <c r="C19" s="7">
        <v>21</v>
      </c>
      <c r="D19" s="19">
        <v>9.6</v>
      </c>
      <c r="E19" s="137"/>
    </row>
    <row r="20" spans="1:5" ht="12.75">
      <c r="A20" s="227"/>
      <c r="B20" s="6" t="s">
        <v>229</v>
      </c>
      <c r="C20" s="7">
        <v>8</v>
      </c>
      <c r="D20" s="19">
        <v>3.7</v>
      </c>
      <c r="E20" s="137"/>
    </row>
    <row r="21" spans="1:5" ht="12.75">
      <c r="A21" s="227"/>
      <c r="B21" s="6" t="s">
        <v>278</v>
      </c>
      <c r="C21" s="7">
        <v>4</v>
      </c>
      <c r="D21" s="121" t="s">
        <v>249</v>
      </c>
      <c r="E21" s="137"/>
    </row>
    <row r="22" spans="1:5" ht="12.75">
      <c r="A22" s="227"/>
      <c r="B22" s="143" t="s">
        <v>281</v>
      </c>
      <c r="C22" s="7">
        <v>3</v>
      </c>
      <c r="D22" s="121" t="s">
        <v>249</v>
      </c>
      <c r="E22" s="137"/>
    </row>
    <row r="23" spans="1:5" ht="12.75">
      <c r="A23" s="218"/>
      <c r="B23" s="29" t="s">
        <v>151</v>
      </c>
      <c r="C23" s="30">
        <v>69</v>
      </c>
      <c r="D23" s="78">
        <v>31.5</v>
      </c>
      <c r="E23" s="137"/>
    </row>
    <row r="24" spans="1:6" ht="12.75">
      <c r="A24" s="205" t="s">
        <v>156</v>
      </c>
      <c r="B24" s="6" t="s">
        <v>280</v>
      </c>
      <c r="C24" s="7">
        <v>31</v>
      </c>
      <c r="D24" s="19">
        <v>5.3</v>
      </c>
      <c r="E24" s="137"/>
      <c r="F24" s="23"/>
    </row>
    <row r="25" spans="1:6" ht="12.75">
      <c r="A25" s="227"/>
      <c r="B25" s="6" t="s">
        <v>149</v>
      </c>
      <c r="C25" s="7">
        <v>16</v>
      </c>
      <c r="D25" s="19">
        <v>2.7</v>
      </c>
      <c r="E25" s="137"/>
      <c r="F25" s="23"/>
    </row>
    <row r="26" spans="1:6" ht="12.75">
      <c r="A26" s="227"/>
      <c r="B26" s="6" t="s">
        <v>236</v>
      </c>
      <c r="C26" s="7">
        <v>10</v>
      </c>
      <c r="D26" s="19">
        <v>1.7</v>
      </c>
      <c r="E26" s="137"/>
      <c r="F26" s="23"/>
    </row>
    <row r="27" spans="1:6" ht="12.75">
      <c r="A27" s="227"/>
      <c r="B27" s="6" t="s">
        <v>237</v>
      </c>
      <c r="C27" s="7">
        <v>5</v>
      </c>
      <c r="D27" s="121" t="s">
        <v>249</v>
      </c>
      <c r="E27" s="137"/>
      <c r="F27" s="23"/>
    </row>
    <row r="28" spans="1:6" ht="12.75">
      <c r="A28" s="227"/>
      <c r="B28" s="6" t="s">
        <v>288</v>
      </c>
      <c r="C28" s="7">
        <v>4</v>
      </c>
      <c r="D28" s="121" t="s">
        <v>249</v>
      </c>
      <c r="E28" s="137"/>
      <c r="F28" s="23"/>
    </row>
    <row r="29" spans="1:6" ht="12.75">
      <c r="A29" s="218"/>
      <c r="B29" s="29" t="s">
        <v>151</v>
      </c>
      <c r="C29" s="30">
        <v>96</v>
      </c>
      <c r="D29" s="78">
        <v>16.4</v>
      </c>
      <c r="E29" s="137"/>
      <c r="F29" s="142"/>
    </row>
    <row r="30" spans="1:5" ht="12.75">
      <c r="A30" s="205" t="s">
        <v>157</v>
      </c>
      <c r="B30" s="6" t="s">
        <v>280</v>
      </c>
      <c r="C30" s="7">
        <v>241</v>
      </c>
      <c r="D30" s="19">
        <v>43.5</v>
      </c>
      <c r="E30" s="137"/>
    </row>
    <row r="31" spans="1:5" ht="12.75">
      <c r="A31" s="227"/>
      <c r="B31" s="6" t="s">
        <v>298</v>
      </c>
      <c r="C31" s="7">
        <v>98</v>
      </c>
      <c r="D31" s="19">
        <v>17.7</v>
      </c>
      <c r="E31" s="137"/>
    </row>
    <row r="32" spans="1:5" ht="12.75">
      <c r="A32" s="227"/>
      <c r="B32" s="6" t="s">
        <v>278</v>
      </c>
      <c r="C32" s="7">
        <v>37</v>
      </c>
      <c r="D32" s="19">
        <v>6.7</v>
      </c>
      <c r="E32" s="137"/>
    </row>
    <row r="33" spans="1:5" ht="12.75">
      <c r="A33" s="227"/>
      <c r="B33" s="6" t="s">
        <v>154</v>
      </c>
      <c r="C33" s="7">
        <v>29</v>
      </c>
      <c r="D33" s="19">
        <v>5.2</v>
      </c>
      <c r="E33" s="137"/>
    </row>
    <row r="34" spans="1:5" ht="12.75">
      <c r="A34" s="227"/>
      <c r="B34" s="6" t="s">
        <v>235</v>
      </c>
      <c r="C34" s="7">
        <v>15</v>
      </c>
      <c r="D34" s="19">
        <v>2.7</v>
      </c>
      <c r="E34" s="137"/>
    </row>
    <row r="35" spans="1:5" ht="12.75">
      <c r="A35" s="218"/>
      <c r="B35" s="29" t="s">
        <v>151</v>
      </c>
      <c r="C35" s="30">
        <v>533</v>
      </c>
      <c r="D35" s="78">
        <v>96.2</v>
      </c>
      <c r="E35" s="137"/>
    </row>
    <row r="36" spans="1:5" ht="12.75">
      <c r="A36" s="205" t="s">
        <v>158</v>
      </c>
      <c r="B36" s="6" t="s">
        <v>280</v>
      </c>
      <c r="C36" s="7">
        <v>178</v>
      </c>
      <c r="D36" s="19">
        <v>30.3</v>
      </c>
      <c r="E36" s="137"/>
    </row>
    <row r="37" spans="1:5" ht="12.75">
      <c r="A37" s="227"/>
      <c r="B37" s="6" t="s">
        <v>298</v>
      </c>
      <c r="C37" s="7">
        <v>136</v>
      </c>
      <c r="D37" s="19">
        <v>23.2</v>
      </c>
      <c r="E37" s="137"/>
    </row>
    <row r="38" spans="1:5" ht="12.75">
      <c r="A38" s="227"/>
      <c r="B38" s="6" t="s">
        <v>238</v>
      </c>
      <c r="C38" s="7">
        <v>54</v>
      </c>
      <c r="D38" s="19">
        <v>9.2</v>
      </c>
      <c r="E38" s="137"/>
    </row>
    <row r="39" spans="1:5" ht="12.75">
      <c r="A39" s="227"/>
      <c r="B39" s="6" t="s">
        <v>154</v>
      </c>
      <c r="C39" s="7">
        <v>40</v>
      </c>
      <c r="D39" s="19">
        <v>6.8</v>
      </c>
      <c r="E39" s="137"/>
    </row>
    <row r="40" spans="1:5" ht="12.75">
      <c r="A40" s="227"/>
      <c r="B40" s="6" t="s">
        <v>292</v>
      </c>
      <c r="C40" s="7">
        <v>27</v>
      </c>
      <c r="D40" s="19">
        <v>4.6</v>
      </c>
      <c r="E40" s="137"/>
    </row>
    <row r="41" spans="1:5" ht="12.75">
      <c r="A41" s="218"/>
      <c r="B41" s="29" t="s">
        <v>151</v>
      </c>
      <c r="C41" s="30">
        <v>659</v>
      </c>
      <c r="D41" s="78">
        <v>112.3</v>
      </c>
      <c r="E41" s="137"/>
    </row>
    <row r="42" spans="1:6" ht="12.75">
      <c r="A42" s="205" t="s">
        <v>160</v>
      </c>
      <c r="B42" s="6" t="s">
        <v>246</v>
      </c>
      <c r="C42" s="7">
        <v>592</v>
      </c>
      <c r="D42" s="19">
        <v>60.3</v>
      </c>
      <c r="E42" s="137"/>
      <c r="F42" s="23"/>
    </row>
    <row r="43" spans="1:6" ht="12.75">
      <c r="A43" s="227"/>
      <c r="B43" s="6" t="s">
        <v>149</v>
      </c>
      <c r="C43" s="7">
        <v>485</v>
      </c>
      <c r="D43" s="19">
        <v>49.4</v>
      </c>
      <c r="E43" s="137"/>
      <c r="F43" s="23"/>
    </row>
    <row r="44" spans="1:6" ht="12.75">
      <c r="A44" s="227"/>
      <c r="B44" s="6" t="s">
        <v>276</v>
      </c>
      <c r="C44" s="7">
        <v>287</v>
      </c>
      <c r="D44" s="19">
        <v>29.2</v>
      </c>
      <c r="E44" s="137"/>
      <c r="F44" s="23"/>
    </row>
    <row r="45" spans="1:5" ht="12.75">
      <c r="A45" s="227"/>
      <c r="B45" s="6" t="s">
        <v>291</v>
      </c>
      <c r="C45" s="7">
        <v>241</v>
      </c>
      <c r="D45" s="19">
        <v>24.6</v>
      </c>
      <c r="E45" s="137"/>
    </row>
    <row r="46" spans="1:5" ht="12.75">
      <c r="A46" s="227"/>
      <c r="B46" s="6" t="s">
        <v>241</v>
      </c>
      <c r="C46" s="7">
        <v>153</v>
      </c>
      <c r="D46" s="19">
        <v>15.6</v>
      </c>
      <c r="E46" s="137"/>
    </row>
    <row r="47" spans="1:5" ht="12.75">
      <c r="A47" s="218"/>
      <c r="B47" s="29" t="s">
        <v>151</v>
      </c>
      <c r="C47" s="30">
        <v>2741</v>
      </c>
      <c r="D47" s="78">
        <v>279.3</v>
      </c>
      <c r="E47" s="137"/>
    </row>
    <row r="48" spans="1:5" ht="12.75">
      <c r="A48" s="205" t="s">
        <v>161</v>
      </c>
      <c r="B48" s="6" t="s">
        <v>159</v>
      </c>
      <c r="C48" s="7">
        <v>1894</v>
      </c>
      <c r="D48" s="19">
        <v>309.5</v>
      </c>
      <c r="E48" s="137"/>
    </row>
    <row r="49" spans="1:5" ht="12.75">
      <c r="A49" s="227"/>
      <c r="B49" s="6" t="s">
        <v>242</v>
      </c>
      <c r="C49" s="7">
        <v>1719</v>
      </c>
      <c r="D49" s="19">
        <v>280.9</v>
      </c>
      <c r="E49" s="137"/>
    </row>
    <row r="50" spans="1:5" ht="12.75">
      <c r="A50" s="227"/>
      <c r="B50" s="6" t="s">
        <v>303</v>
      </c>
      <c r="C50" s="7">
        <v>218</v>
      </c>
      <c r="D50" s="19">
        <v>35.6</v>
      </c>
      <c r="E50" s="137"/>
    </row>
    <row r="51" spans="1:5" ht="12.75">
      <c r="A51" s="227"/>
      <c r="B51" s="6" t="s">
        <v>304</v>
      </c>
      <c r="C51" s="7">
        <v>197</v>
      </c>
      <c r="D51" s="19">
        <v>32.2</v>
      </c>
      <c r="E51" s="137"/>
    </row>
    <row r="52" spans="1:5" ht="12.75">
      <c r="A52" s="227"/>
      <c r="B52" s="6" t="s">
        <v>243</v>
      </c>
      <c r="C52" s="7">
        <v>186</v>
      </c>
      <c r="D52" s="19">
        <v>30.4</v>
      </c>
      <c r="E52" s="137"/>
    </row>
    <row r="53" spans="1:5" ht="12.75">
      <c r="A53" s="218"/>
      <c r="B53" s="29" t="s">
        <v>151</v>
      </c>
      <c r="C53" s="30">
        <v>5662</v>
      </c>
      <c r="D53" s="78">
        <v>925.1</v>
      </c>
      <c r="E53" s="137"/>
    </row>
    <row r="54" spans="1:5" ht="12.75">
      <c r="A54" s="205" t="s">
        <v>162</v>
      </c>
      <c r="B54" s="6" t="s">
        <v>246</v>
      </c>
      <c r="C54" s="7">
        <v>8595</v>
      </c>
      <c r="D54" s="19">
        <v>1960</v>
      </c>
      <c r="E54" s="137"/>
    </row>
    <row r="55" spans="1:5" ht="12.75">
      <c r="A55" s="227"/>
      <c r="B55" s="6" t="s">
        <v>149</v>
      </c>
      <c r="C55" s="7">
        <v>6263</v>
      </c>
      <c r="D55" s="19">
        <v>1428.2</v>
      </c>
      <c r="E55" s="137"/>
    </row>
    <row r="56" spans="1:5" ht="12.75">
      <c r="A56" s="227"/>
      <c r="B56" s="6" t="s">
        <v>150</v>
      </c>
      <c r="C56" s="7">
        <v>1650</v>
      </c>
      <c r="D56" s="19">
        <v>376.3</v>
      </c>
      <c r="E56" s="137"/>
    </row>
    <row r="57" spans="1:5" ht="12.75">
      <c r="A57" s="227"/>
      <c r="B57" s="6" t="s">
        <v>232</v>
      </c>
      <c r="C57" s="7">
        <v>1636</v>
      </c>
      <c r="D57" s="19">
        <v>373.1</v>
      </c>
      <c r="E57" s="137"/>
    </row>
    <row r="58" spans="1:5" ht="12.75">
      <c r="A58" s="227"/>
      <c r="B58" s="6" t="s">
        <v>243</v>
      </c>
      <c r="C58" s="7">
        <v>710</v>
      </c>
      <c r="D58" s="19">
        <v>161.9</v>
      </c>
      <c r="E58" s="137"/>
    </row>
    <row r="59" spans="1:5" ht="12.75">
      <c r="A59" s="218"/>
      <c r="B59" s="29" t="s">
        <v>151</v>
      </c>
      <c r="C59" s="30">
        <v>25315</v>
      </c>
      <c r="D59" s="78">
        <v>5772.9</v>
      </c>
      <c r="E59" s="137"/>
    </row>
    <row r="60" spans="1:5" ht="12.75">
      <c r="A60" s="139"/>
      <c r="B60" s="136"/>
      <c r="C60" s="27"/>
      <c r="D60" s="137"/>
      <c r="E60" s="137"/>
    </row>
    <row r="61" spans="1:4" ht="63" customHeight="1">
      <c r="A61" s="212" t="s">
        <v>315</v>
      </c>
      <c r="B61" s="193"/>
      <c r="C61" s="193"/>
      <c r="D61" s="193"/>
    </row>
    <row r="62" spans="1:4" ht="12.75" customHeight="1">
      <c r="A62" s="129"/>
      <c r="B62" s="133"/>
      <c r="C62" s="133"/>
      <c r="D62" s="133"/>
    </row>
    <row r="63" spans="1:4" ht="32.25" customHeight="1">
      <c r="A63" s="212" t="s">
        <v>219</v>
      </c>
      <c r="B63" s="193"/>
      <c r="C63" s="193"/>
      <c r="D63" s="193"/>
    </row>
    <row r="64" spans="1:4" ht="12.75" customHeight="1">
      <c r="A64" s="129"/>
      <c r="B64" s="133"/>
      <c r="C64" s="133"/>
      <c r="D64" s="133"/>
    </row>
    <row r="65" spans="1:4" ht="19.5" customHeight="1">
      <c r="A65" s="208" t="s">
        <v>306</v>
      </c>
      <c r="B65" s="228"/>
      <c r="C65" s="228"/>
      <c r="D65" s="228"/>
    </row>
  </sheetData>
  <mergeCells count="12">
    <mergeCell ref="A65:D65"/>
    <mergeCell ref="A7:A12"/>
    <mergeCell ref="A13:A18"/>
    <mergeCell ref="A19:A23"/>
    <mergeCell ref="A24:A29"/>
    <mergeCell ref="A30:A35"/>
    <mergeCell ref="A36:A41"/>
    <mergeCell ref="A42:A47"/>
    <mergeCell ref="A48:A53"/>
    <mergeCell ref="A54:A59"/>
    <mergeCell ref="A61:D61"/>
    <mergeCell ref="A63:D63"/>
  </mergeCells>
  <printOptions horizontalCentered="1"/>
  <pageMargins left="0.5" right="0.5" top="0.25" bottom="0" header="0" footer="0"/>
  <pageSetup fitToHeight="1" fitToWidth="1" orientation="portrait" scale="76" r:id="rId1"/>
</worksheet>
</file>

<file path=xl/worksheets/sheet19.xml><?xml version="1.0" encoding="utf-8"?>
<worksheet xmlns="http://schemas.openxmlformats.org/spreadsheetml/2006/main" xmlns:r="http://schemas.openxmlformats.org/officeDocument/2006/relationships">
  <sheetPr>
    <pageSetUpPr fitToPage="1"/>
  </sheetPr>
  <dimension ref="A1:F65"/>
  <sheetViews>
    <sheetView workbookViewId="0" topLeftCell="A1">
      <selection activeCell="A1" sqref="A1"/>
    </sheetView>
  </sheetViews>
  <sheetFormatPr defaultColWidth="9.33203125" defaultRowHeight="12.75"/>
  <cols>
    <col min="1" max="1" width="18.16015625" style="3" customWidth="1"/>
    <col min="2" max="2" width="71" style="3" customWidth="1"/>
    <col min="3" max="3" width="12.83203125" style="3" customWidth="1"/>
    <col min="4" max="4" width="13.5" style="3" customWidth="1"/>
    <col min="5" max="5" width="10.83203125" style="3" customWidth="1"/>
    <col min="6" max="16384" width="9.33203125" style="3" customWidth="1"/>
  </cols>
  <sheetData>
    <row r="1" ht="12.75">
      <c r="A1" s="51"/>
    </row>
    <row r="2" spans="1:5" ht="12.75">
      <c r="A2" s="1" t="s">
        <v>166</v>
      </c>
      <c r="B2" s="2"/>
      <c r="C2" s="2"/>
      <c r="D2" s="2"/>
      <c r="E2" s="2"/>
    </row>
    <row r="3" spans="1:5" ht="12.75">
      <c r="A3" s="4" t="s">
        <v>148</v>
      </c>
      <c r="B3" s="2"/>
      <c r="C3" s="2"/>
      <c r="D3" s="2"/>
      <c r="E3" s="2"/>
    </row>
    <row r="4" spans="1:5" ht="12.75">
      <c r="A4" s="1" t="s">
        <v>264</v>
      </c>
      <c r="B4" s="2"/>
      <c r="C4" s="2"/>
      <c r="D4" s="2"/>
      <c r="E4" s="2"/>
    </row>
    <row r="5" spans="1:5" ht="12.75">
      <c r="A5" s="1"/>
      <c r="B5" s="2"/>
      <c r="C5" s="2"/>
      <c r="D5" s="2"/>
      <c r="E5" s="2"/>
    </row>
    <row r="6" spans="1:5" ht="12.75">
      <c r="A6" s="44" t="s">
        <v>179</v>
      </c>
      <c r="B6" s="22" t="s">
        <v>213</v>
      </c>
      <c r="C6" s="22" t="s">
        <v>71</v>
      </c>
      <c r="D6" s="22" t="s">
        <v>72</v>
      </c>
      <c r="E6" s="135"/>
    </row>
    <row r="7" spans="1:6" ht="12.75">
      <c r="A7" s="205" t="s">
        <v>57</v>
      </c>
      <c r="B7" s="6" t="s">
        <v>246</v>
      </c>
      <c r="C7" s="7">
        <v>1814</v>
      </c>
      <c r="D7" s="19">
        <v>271.1</v>
      </c>
      <c r="E7" s="137"/>
      <c r="F7" s="23"/>
    </row>
    <row r="8" spans="1:6" ht="12.75">
      <c r="A8" s="227"/>
      <c r="B8" s="6" t="s">
        <v>149</v>
      </c>
      <c r="C8" s="7">
        <v>1343</v>
      </c>
      <c r="D8" s="19">
        <v>200.7</v>
      </c>
      <c r="E8" s="137"/>
      <c r="F8" s="23"/>
    </row>
    <row r="9" spans="1:6" ht="12.75">
      <c r="A9" s="227"/>
      <c r="B9" s="6" t="s">
        <v>278</v>
      </c>
      <c r="C9" s="7">
        <v>406</v>
      </c>
      <c r="D9" s="19">
        <v>60.7</v>
      </c>
      <c r="E9" s="137"/>
      <c r="F9" s="23"/>
    </row>
    <row r="10" spans="1:6" ht="12.75">
      <c r="A10" s="227"/>
      <c r="B10" s="6" t="s">
        <v>167</v>
      </c>
      <c r="C10" s="7">
        <v>304</v>
      </c>
      <c r="D10" s="19">
        <v>45.4</v>
      </c>
      <c r="E10" s="137"/>
      <c r="F10" s="23"/>
    </row>
    <row r="11" spans="1:6" ht="12.75">
      <c r="A11" s="227"/>
      <c r="B11" s="6" t="s">
        <v>277</v>
      </c>
      <c r="C11" s="7">
        <v>219</v>
      </c>
      <c r="D11" s="19">
        <v>32.7</v>
      </c>
      <c r="E11" s="137"/>
      <c r="F11" s="23"/>
    </row>
    <row r="12" spans="1:6" ht="12.75">
      <c r="A12" s="218"/>
      <c r="B12" s="29" t="s">
        <v>151</v>
      </c>
      <c r="C12" s="30">
        <v>6353</v>
      </c>
      <c r="D12" s="78">
        <v>949.5</v>
      </c>
      <c r="E12" s="137"/>
      <c r="F12" s="142"/>
    </row>
    <row r="13" spans="1:6" ht="12.75">
      <c r="A13" s="205" t="s">
        <v>152</v>
      </c>
      <c r="B13" s="6" t="s">
        <v>248</v>
      </c>
      <c r="C13" s="7">
        <v>145</v>
      </c>
      <c r="D13" s="19">
        <v>1209.4</v>
      </c>
      <c r="E13" s="137"/>
      <c r="F13" s="142"/>
    </row>
    <row r="14" spans="1:6" ht="12.75">
      <c r="A14" s="227"/>
      <c r="B14" s="6" t="s">
        <v>229</v>
      </c>
      <c r="C14" s="7">
        <v>17</v>
      </c>
      <c r="D14" s="19">
        <v>141.8</v>
      </c>
      <c r="E14" s="137"/>
      <c r="F14" s="142"/>
    </row>
    <row r="15" spans="1:6" ht="12.75">
      <c r="A15" s="227"/>
      <c r="B15" s="6" t="s">
        <v>276</v>
      </c>
      <c r="C15" s="7">
        <v>11</v>
      </c>
      <c r="D15" s="19">
        <v>91.8</v>
      </c>
      <c r="E15" s="137"/>
      <c r="F15" s="142"/>
    </row>
    <row r="16" spans="1:6" ht="12.75">
      <c r="A16" s="227"/>
      <c r="B16" s="6" t="s">
        <v>279</v>
      </c>
      <c r="C16" s="7">
        <v>2</v>
      </c>
      <c r="D16" s="121" t="s">
        <v>249</v>
      </c>
      <c r="E16" s="137"/>
      <c r="F16" s="142"/>
    </row>
    <row r="17" spans="1:5" ht="12.75">
      <c r="A17" s="218"/>
      <c r="B17" s="29" t="s">
        <v>151</v>
      </c>
      <c r="C17" s="30">
        <v>225</v>
      </c>
      <c r="D17" s="128">
        <v>1876.7</v>
      </c>
      <c r="E17" s="137"/>
    </row>
    <row r="18" spans="1:5" ht="12.75">
      <c r="A18" s="205" t="s">
        <v>153</v>
      </c>
      <c r="B18" s="145" t="s">
        <v>284</v>
      </c>
      <c r="C18" s="7">
        <v>6</v>
      </c>
      <c r="D18" s="148">
        <v>12.1</v>
      </c>
      <c r="E18" s="137"/>
    </row>
    <row r="19" spans="1:5" ht="12.75">
      <c r="A19" s="227"/>
      <c r="B19" s="6" t="s">
        <v>285</v>
      </c>
      <c r="C19" s="7">
        <v>5</v>
      </c>
      <c r="D19" s="121" t="s">
        <v>249</v>
      </c>
      <c r="E19" s="137"/>
    </row>
    <row r="20" spans="1:5" ht="12.75">
      <c r="A20" s="227"/>
      <c r="B20" s="6" t="s">
        <v>236</v>
      </c>
      <c r="C20" s="7">
        <v>4</v>
      </c>
      <c r="D20" s="121" t="s">
        <v>249</v>
      </c>
      <c r="E20" s="137"/>
    </row>
    <row r="21" spans="1:5" ht="12.75">
      <c r="A21" s="227"/>
      <c r="B21" s="6" t="s">
        <v>239</v>
      </c>
      <c r="C21" s="7">
        <v>2</v>
      </c>
      <c r="D21" s="121" t="s">
        <v>249</v>
      </c>
      <c r="E21" s="137"/>
    </row>
    <row r="22" spans="1:5" ht="12.75">
      <c r="A22" s="227"/>
      <c r="B22" s="6" t="s">
        <v>313</v>
      </c>
      <c r="C22" s="7">
        <v>1</v>
      </c>
      <c r="D22" s="121" t="s">
        <v>249</v>
      </c>
      <c r="E22" s="137"/>
    </row>
    <row r="23" spans="1:5" ht="12.75">
      <c r="A23" s="218"/>
      <c r="B23" s="29" t="s">
        <v>151</v>
      </c>
      <c r="C23" s="30">
        <v>24</v>
      </c>
      <c r="D23" s="78">
        <v>48.4</v>
      </c>
      <c r="E23" s="137"/>
    </row>
    <row r="24" spans="1:6" ht="12.75">
      <c r="A24" s="205" t="s">
        <v>156</v>
      </c>
      <c r="B24" s="6" t="s">
        <v>280</v>
      </c>
      <c r="C24" s="7">
        <v>19</v>
      </c>
      <c r="D24" s="19">
        <v>14</v>
      </c>
      <c r="E24" s="137"/>
      <c r="F24" s="23"/>
    </row>
    <row r="25" spans="1:6" ht="12.75">
      <c r="A25" s="227"/>
      <c r="B25" s="6" t="s">
        <v>293</v>
      </c>
      <c r="C25" s="7">
        <v>7</v>
      </c>
      <c r="D25" s="19">
        <v>5.2</v>
      </c>
      <c r="E25" s="137"/>
      <c r="F25" s="23"/>
    </row>
    <row r="26" spans="1:6" ht="12.75">
      <c r="A26" s="227"/>
      <c r="B26" s="6" t="s">
        <v>294</v>
      </c>
      <c r="C26" s="7">
        <v>6</v>
      </c>
      <c r="D26" s="19">
        <v>4.4</v>
      </c>
      <c r="E26" s="137"/>
      <c r="F26" s="23"/>
    </row>
    <row r="27" spans="1:6" ht="12.75">
      <c r="A27" s="227"/>
      <c r="B27" s="143" t="s">
        <v>295</v>
      </c>
      <c r="C27" s="7">
        <v>2</v>
      </c>
      <c r="D27" s="121" t="s">
        <v>249</v>
      </c>
      <c r="E27" s="137"/>
      <c r="F27" s="142"/>
    </row>
    <row r="28" spans="1:6" ht="25.5">
      <c r="A28" s="227"/>
      <c r="B28" s="143" t="s">
        <v>296</v>
      </c>
      <c r="C28" s="116">
        <v>1</v>
      </c>
      <c r="D28" s="144" t="s">
        <v>249</v>
      </c>
      <c r="E28" s="137"/>
      <c r="F28" s="142"/>
    </row>
    <row r="29" spans="1:6" ht="12.75">
      <c r="A29" s="218"/>
      <c r="B29" s="29" t="s">
        <v>151</v>
      </c>
      <c r="C29" s="30">
        <v>50</v>
      </c>
      <c r="D29" s="78">
        <v>36.8</v>
      </c>
      <c r="E29" s="137"/>
      <c r="F29" s="142"/>
    </row>
    <row r="30" spans="1:5" ht="12.75">
      <c r="A30" s="205" t="s">
        <v>157</v>
      </c>
      <c r="B30" s="6" t="s">
        <v>284</v>
      </c>
      <c r="C30" s="7">
        <v>132</v>
      </c>
      <c r="D30" s="19">
        <v>123.4</v>
      </c>
      <c r="E30" s="137"/>
    </row>
    <row r="31" spans="1:5" ht="12.75">
      <c r="A31" s="227"/>
      <c r="B31" s="6" t="s">
        <v>285</v>
      </c>
      <c r="C31" s="7">
        <v>36</v>
      </c>
      <c r="D31" s="19">
        <v>33.7</v>
      </c>
      <c r="E31" s="137"/>
    </row>
    <row r="32" spans="1:5" ht="12.75">
      <c r="A32" s="227"/>
      <c r="B32" s="6" t="s">
        <v>290</v>
      </c>
      <c r="C32" s="7">
        <v>14</v>
      </c>
      <c r="D32" s="19">
        <v>13.1</v>
      </c>
      <c r="E32" s="137"/>
    </row>
    <row r="33" spans="1:5" ht="12.75">
      <c r="A33" s="227"/>
      <c r="B33" s="6" t="s">
        <v>239</v>
      </c>
      <c r="C33" s="7">
        <v>13</v>
      </c>
      <c r="D33" s="19">
        <v>12.2</v>
      </c>
      <c r="E33" s="137"/>
    </row>
    <row r="34" spans="1:5" ht="12.75">
      <c r="A34" s="227"/>
      <c r="B34" s="6" t="s">
        <v>299</v>
      </c>
      <c r="C34" s="7">
        <v>6</v>
      </c>
      <c r="D34" s="19">
        <v>5.6</v>
      </c>
      <c r="E34" s="137"/>
    </row>
    <row r="35" spans="1:5" ht="12.75">
      <c r="A35" s="218"/>
      <c r="B35" s="29" t="s">
        <v>151</v>
      </c>
      <c r="C35" s="30">
        <v>232</v>
      </c>
      <c r="D35" s="78">
        <v>216.9</v>
      </c>
      <c r="E35" s="137"/>
    </row>
    <row r="36" spans="1:5" ht="12.75">
      <c r="A36" s="205" t="s">
        <v>158</v>
      </c>
      <c r="B36" s="6" t="s">
        <v>284</v>
      </c>
      <c r="C36" s="7">
        <v>148</v>
      </c>
      <c r="D36" s="19">
        <v>140.2</v>
      </c>
      <c r="E36" s="137"/>
    </row>
    <row r="37" spans="1:5" ht="12.75">
      <c r="A37" s="227"/>
      <c r="B37" s="6" t="s">
        <v>285</v>
      </c>
      <c r="C37" s="7">
        <v>30</v>
      </c>
      <c r="D37" s="19">
        <v>28.4</v>
      </c>
      <c r="E37" s="137"/>
    </row>
    <row r="38" spans="1:5" ht="12.75">
      <c r="A38" s="227"/>
      <c r="B38" s="6" t="s">
        <v>238</v>
      </c>
      <c r="C38" s="7">
        <v>24</v>
      </c>
      <c r="D38" s="19">
        <v>22.7</v>
      </c>
      <c r="E38" s="137"/>
    </row>
    <row r="39" spans="1:5" ht="12.75">
      <c r="A39" s="227"/>
      <c r="B39" s="6" t="s">
        <v>291</v>
      </c>
      <c r="C39" s="7">
        <v>22</v>
      </c>
      <c r="D39" s="19">
        <v>20.8</v>
      </c>
      <c r="E39" s="137"/>
    </row>
    <row r="40" spans="1:5" ht="12.75">
      <c r="A40" s="227"/>
      <c r="B40" s="6" t="s">
        <v>301</v>
      </c>
      <c r="C40" s="7">
        <v>14</v>
      </c>
      <c r="D40" s="19">
        <v>13.3</v>
      </c>
      <c r="E40" s="137"/>
    </row>
    <row r="41" spans="1:5" ht="12.75">
      <c r="A41" s="218"/>
      <c r="B41" s="29" t="s">
        <v>151</v>
      </c>
      <c r="C41" s="30">
        <v>317</v>
      </c>
      <c r="D41" s="78">
        <v>300.2</v>
      </c>
      <c r="E41" s="137"/>
    </row>
    <row r="42" spans="1:6" ht="12.75">
      <c r="A42" s="205" t="s">
        <v>160</v>
      </c>
      <c r="B42" s="6" t="s">
        <v>246</v>
      </c>
      <c r="C42" s="7">
        <v>213</v>
      </c>
      <c r="D42" s="19">
        <v>157.9</v>
      </c>
      <c r="E42" s="137"/>
      <c r="F42" s="23"/>
    </row>
    <row r="43" spans="1:6" ht="12.75">
      <c r="A43" s="227"/>
      <c r="B43" s="6" t="s">
        <v>149</v>
      </c>
      <c r="C43" s="7">
        <v>116</v>
      </c>
      <c r="D43" s="19">
        <v>86</v>
      </c>
      <c r="E43" s="137"/>
      <c r="F43" s="23"/>
    </row>
    <row r="44" spans="1:6" ht="12.75">
      <c r="A44" s="227"/>
      <c r="B44" s="6" t="s">
        <v>278</v>
      </c>
      <c r="C44" s="7">
        <v>83</v>
      </c>
      <c r="D44" s="19">
        <v>61.5</v>
      </c>
      <c r="E44" s="137"/>
      <c r="F44" s="23"/>
    </row>
    <row r="45" spans="1:6" ht="12.75">
      <c r="A45" s="227"/>
      <c r="B45" s="6" t="s">
        <v>230</v>
      </c>
      <c r="C45" s="7">
        <v>76</v>
      </c>
      <c r="D45" s="19">
        <v>56.3</v>
      </c>
      <c r="E45" s="137"/>
      <c r="F45" s="23"/>
    </row>
    <row r="46" spans="1:5" ht="12.75">
      <c r="A46" s="227"/>
      <c r="B46" s="6" t="s">
        <v>277</v>
      </c>
      <c r="C46" s="7">
        <v>58</v>
      </c>
      <c r="D46" s="19">
        <v>43</v>
      </c>
      <c r="E46" s="137"/>
    </row>
    <row r="47" spans="1:5" ht="12.75">
      <c r="A47" s="218"/>
      <c r="B47" s="29" t="s">
        <v>151</v>
      </c>
      <c r="C47" s="30">
        <v>952</v>
      </c>
      <c r="D47" s="78">
        <v>705.7</v>
      </c>
      <c r="E47" s="137"/>
    </row>
    <row r="48" spans="1:5" ht="12.75">
      <c r="A48" s="205" t="s">
        <v>161</v>
      </c>
      <c r="B48" s="6" t="s">
        <v>246</v>
      </c>
      <c r="C48" s="7">
        <v>455</v>
      </c>
      <c r="D48" s="19">
        <v>610.7</v>
      </c>
      <c r="E48" s="137"/>
    </row>
    <row r="49" spans="1:5" ht="12.75">
      <c r="A49" s="227"/>
      <c r="B49" s="6" t="s">
        <v>149</v>
      </c>
      <c r="C49" s="7">
        <v>397</v>
      </c>
      <c r="D49" s="19">
        <v>532.8</v>
      </c>
      <c r="E49" s="137"/>
    </row>
    <row r="50" spans="1:5" ht="12.75">
      <c r="A50" s="227"/>
      <c r="B50" s="6" t="s">
        <v>150</v>
      </c>
      <c r="C50" s="7">
        <v>74</v>
      </c>
      <c r="D50" s="19">
        <v>99.3</v>
      </c>
      <c r="E50" s="137"/>
    </row>
    <row r="51" spans="1:5" ht="12.75">
      <c r="A51" s="227"/>
      <c r="B51" s="6" t="s">
        <v>240</v>
      </c>
      <c r="C51" s="7">
        <v>49</v>
      </c>
      <c r="D51" s="19">
        <v>65.8</v>
      </c>
      <c r="E51" s="137"/>
    </row>
    <row r="52" spans="1:5" ht="12.75">
      <c r="A52" s="227"/>
      <c r="B52" s="6" t="s">
        <v>243</v>
      </c>
      <c r="C52" s="7">
        <v>39</v>
      </c>
      <c r="D52" s="19">
        <v>52.3</v>
      </c>
      <c r="E52" s="137"/>
    </row>
    <row r="53" spans="1:5" ht="12.75">
      <c r="A53" s="218"/>
      <c r="B53" s="29" t="s">
        <v>151</v>
      </c>
      <c r="C53" s="30">
        <v>1471</v>
      </c>
      <c r="D53" s="78">
        <v>1974.3</v>
      </c>
      <c r="E53" s="137"/>
    </row>
    <row r="54" spans="1:5" ht="12.75">
      <c r="A54" s="205" t="s">
        <v>162</v>
      </c>
      <c r="B54" s="6" t="s">
        <v>246</v>
      </c>
      <c r="C54" s="7">
        <v>1104</v>
      </c>
      <c r="D54" s="19">
        <v>2219.5</v>
      </c>
      <c r="E54" s="137"/>
    </row>
    <row r="55" spans="1:5" ht="12.75">
      <c r="A55" s="227"/>
      <c r="B55" s="6" t="s">
        <v>149</v>
      </c>
      <c r="C55" s="7">
        <v>812</v>
      </c>
      <c r="D55" s="19">
        <v>1632.4</v>
      </c>
      <c r="E55" s="137"/>
    </row>
    <row r="56" spans="1:5" ht="12.75">
      <c r="A56" s="227"/>
      <c r="B56" s="6" t="s">
        <v>150</v>
      </c>
      <c r="C56" s="7">
        <v>191</v>
      </c>
      <c r="D56" s="19">
        <v>384</v>
      </c>
      <c r="E56" s="137"/>
    </row>
    <row r="57" spans="1:5" ht="12.75">
      <c r="A57" s="227"/>
      <c r="B57" s="6" t="s">
        <v>232</v>
      </c>
      <c r="C57" s="7">
        <v>115</v>
      </c>
      <c r="D57" s="19">
        <v>231.2</v>
      </c>
      <c r="E57" s="137"/>
    </row>
    <row r="58" spans="1:5" ht="12.75">
      <c r="A58" s="227"/>
      <c r="B58" s="6" t="s">
        <v>243</v>
      </c>
      <c r="C58" s="7">
        <v>97</v>
      </c>
      <c r="D58" s="19">
        <v>195</v>
      </c>
      <c r="E58" s="137"/>
    </row>
    <row r="59" spans="1:5" ht="12.75">
      <c r="A59" s="218"/>
      <c r="B59" s="29" t="s">
        <v>151</v>
      </c>
      <c r="C59" s="30">
        <v>3081</v>
      </c>
      <c r="D59" s="78">
        <v>6194</v>
      </c>
      <c r="E59" s="137"/>
    </row>
    <row r="60" spans="1:5" ht="12.75">
      <c r="A60" s="139"/>
      <c r="B60" s="136"/>
      <c r="C60" s="27"/>
      <c r="D60" s="137"/>
      <c r="E60" s="137"/>
    </row>
    <row r="61" spans="1:4" ht="81.75" customHeight="1">
      <c r="A61" s="212" t="s">
        <v>314</v>
      </c>
      <c r="B61" s="193"/>
      <c r="C61" s="193"/>
      <c r="D61" s="193"/>
    </row>
    <row r="62" spans="1:4" ht="12.75" customHeight="1">
      <c r="A62" s="129"/>
      <c r="B62" s="133"/>
      <c r="C62" s="133"/>
      <c r="D62" s="133"/>
    </row>
    <row r="63" spans="1:4" ht="31.5" customHeight="1">
      <c r="A63" s="212" t="s">
        <v>219</v>
      </c>
      <c r="B63" s="193"/>
      <c r="C63" s="193"/>
      <c r="D63" s="193"/>
    </row>
    <row r="64" spans="1:4" ht="12.75" customHeight="1">
      <c r="A64" s="129"/>
      <c r="B64" s="133"/>
      <c r="C64" s="133"/>
      <c r="D64" s="133"/>
    </row>
    <row r="65" spans="1:4" ht="20.25" customHeight="1">
      <c r="A65" s="208" t="s">
        <v>306</v>
      </c>
      <c r="B65" s="228"/>
      <c r="C65" s="228"/>
      <c r="D65" s="228"/>
    </row>
  </sheetData>
  <mergeCells count="12">
    <mergeCell ref="A65:D65"/>
    <mergeCell ref="A7:A12"/>
    <mergeCell ref="A13:A17"/>
    <mergeCell ref="A36:A41"/>
    <mergeCell ref="A42:A47"/>
    <mergeCell ref="A48:A53"/>
    <mergeCell ref="A54:A59"/>
    <mergeCell ref="A18:A23"/>
    <mergeCell ref="A30:A35"/>
    <mergeCell ref="A24:A29"/>
    <mergeCell ref="A61:D61"/>
    <mergeCell ref="A63:D63"/>
  </mergeCells>
  <printOptions horizontalCentered="1"/>
  <pageMargins left="0.5" right="0.5" top="0.25" bottom="0" header="0" footer="0"/>
  <pageSetup fitToHeight="1" fitToWidth="1" orientation="portrait" scale="72"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49.16015625" style="3" customWidth="1"/>
    <col min="2" max="2" width="11.66015625" style="3" customWidth="1"/>
    <col min="3" max="16384" width="9.33203125" style="3" customWidth="1"/>
  </cols>
  <sheetData>
    <row r="2" spans="1:2" ht="12.75">
      <c r="A2" s="48" t="s">
        <v>256</v>
      </c>
      <c r="B2" s="2"/>
    </row>
    <row r="3" spans="1:2" ht="12.75">
      <c r="A3" s="48"/>
      <c r="B3" s="2"/>
    </row>
    <row r="4" spans="1:2" ht="15" customHeight="1">
      <c r="A4" s="189" t="s">
        <v>0</v>
      </c>
      <c r="B4" s="190">
        <v>86250</v>
      </c>
    </row>
    <row r="5" spans="1:2" ht="15" customHeight="1">
      <c r="A5" s="189" t="s">
        <v>325</v>
      </c>
      <c r="B5" s="191">
        <v>8.7</v>
      </c>
    </row>
    <row r="6" spans="1:2" ht="15" customHeight="1">
      <c r="A6" s="189" t="s">
        <v>1</v>
      </c>
      <c r="B6" s="190">
        <v>1066</v>
      </c>
    </row>
    <row r="7" spans="1:2" ht="28.5" customHeight="1">
      <c r="A7" s="192" t="s">
        <v>326</v>
      </c>
      <c r="B7" s="198">
        <v>8</v>
      </c>
    </row>
    <row r="8" spans="1:2" ht="15" customHeight="1">
      <c r="A8" s="189" t="s">
        <v>2</v>
      </c>
      <c r="B8" s="190">
        <v>729</v>
      </c>
    </row>
    <row r="9" spans="1:2" ht="28.5" customHeight="1">
      <c r="A9" s="192" t="s">
        <v>327</v>
      </c>
      <c r="B9" s="198">
        <v>5.5</v>
      </c>
    </row>
    <row r="10" spans="1:2" ht="15" customHeight="1">
      <c r="A10" s="189" t="s">
        <v>3</v>
      </c>
      <c r="B10" s="190">
        <v>1374</v>
      </c>
    </row>
    <row r="11" spans="1:2" ht="28.5" customHeight="1">
      <c r="A11" s="192" t="s">
        <v>328</v>
      </c>
      <c r="B11" s="198">
        <v>10.3</v>
      </c>
    </row>
    <row r="12" spans="1:2" ht="15" customHeight="1">
      <c r="A12" s="189" t="s">
        <v>4</v>
      </c>
      <c r="B12" s="190">
        <v>9</v>
      </c>
    </row>
    <row r="13" spans="1:2" ht="28.5" customHeight="1">
      <c r="A13" s="192" t="s">
        <v>329</v>
      </c>
      <c r="B13" s="199">
        <f>B12/133247*100000</f>
        <v>6.8</v>
      </c>
    </row>
    <row r="14" spans="1:2" ht="15" customHeight="1">
      <c r="A14" s="189" t="s">
        <v>8</v>
      </c>
      <c r="B14" s="190">
        <v>77</v>
      </c>
    </row>
    <row r="15" spans="1:2" ht="15" customHeight="1">
      <c r="A15" s="189" t="s">
        <v>9</v>
      </c>
      <c r="B15" s="190">
        <v>74</v>
      </c>
    </row>
    <row r="16" spans="1:2" ht="15" customHeight="1">
      <c r="A16" s="189" t="s">
        <v>10</v>
      </c>
      <c r="B16" s="190">
        <v>80</v>
      </c>
    </row>
    <row r="17" spans="1:2" ht="15" customHeight="1">
      <c r="A17" s="189" t="s">
        <v>5</v>
      </c>
      <c r="B17" s="191">
        <f>26766/365</f>
        <v>73.3</v>
      </c>
    </row>
    <row r="18" spans="1:2" ht="15" customHeight="1">
      <c r="A18" s="189" t="s">
        <v>6</v>
      </c>
      <c r="B18" s="191">
        <f>19608/365</f>
        <v>53.7</v>
      </c>
    </row>
    <row r="19" spans="1:2" ht="15" customHeight="1">
      <c r="A19" s="189" t="s">
        <v>7</v>
      </c>
      <c r="B19" s="191">
        <f>5666/365</f>
        <v>15.5</v>
      </c>
    </row>
    <row r="20" spans="1:2" ht="15" customHeight="1">
      <c r="A20" s="189" t="s">
        <v>270</v>
      </c>
      <c r="B20" s="191">
        <f>4133/365</f>
        <v>11.3</v>
      </c>
    </row>
    <row r="21" spans="1:2" ht="15" customHeight="1">
      <c r="A21" s="9"/>
      <c r="B21" s="170"/>
    </row>
    <row r="22" spans="1:2" ht="27.75" customHeight="1">
      <c r="A22" s="200" t="s">
        <v>307</v>
      </c>
      <c r="B22" s="201"/>
    </row>
  </sheetData>
  <mergeCells count="1">
    <mergeCell ref="A22:B22"/>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E65"/>
  <sheetViews>
    <sheetView workbookViewId="0" topLeftCell="A1">
      <selection activeCell="A1" sqref="A1"/>
    </sheetView>
  </sheetViews>
  <sheetFormatPr defaultColWidth="9.33203125" defaultRowHeight="12.75"/>
  <cols>
    <col min="1" max="1" width="18.16015625" style="3" customWidth="1"/>
    <col min="2" max="2" width="69.66015625" style="3" customWidth="1"/>
    <col min="3" max="3" width="12.83203125" style="3" customWidth="1"/>
    <col min="4" max="4" width="11.33203125" style="3" customWidth="1"/>
    <col min="5" max="5" width="10.83203125" style="3" customWidth="1"/>
    <col min="6" max="16384" width="9.33203125" style="3" customWidth="1"/>
  </cols>
  <sheetData>
    <row r="1" ht="12.75">
      <c r="A1" s="51"/>
    </row>
    <row r="2" spans="1:5" ht="12.75">
      <c r="A2" s="1" t="s">
        <v>168</v>
      </c>
      <c r="B2" s="2"/>
      <c r="C2" s="2"/>
      <c r="D2" s="2"/>
      <c r="E2" s="2"/>
    </row>
    <row r="3" spans="1:5" ht="12.75">
      <c r="A3" s="4" t="s">
        <v>148</v>
      </c>
      <c r="B3" s="2"/>
      <c r="C3" s="2"/>
      <c r="D3" s="2"/>
      <c r="E3" s="2"/>
    </row>
    <row r="4" spans="1:5" ht="12.75">
      <c r="A4" s="1" t="s">
        <v>263</v>
      </c>
      <c r="B4" s="2"/>
      <c r="C4" s="2"/>
      <c r="D4" s="2"/>
      <c r="E4" s="2"/>
    </row>
    <row r="5" spans="1:5" ht="12.75">
      <c r="A5" s="1"/>
      <c r="B5" s="2"/>
      <c r="C5" s="2"/>
      <c r="D5" s="2"/>
      <c r="E5" s="2"/>
    </row>
    <row r="6" spans="1:5" ht="12.75">
      <c r="A6" s="44" t="s">
        <v>179</v>
      </c>
      <c r="B6" s="22" t="s">
        <v>213</v>
      </c>
      <c r="C6" s="22" t="s">
        <v>71</v>
      </c>
      <c r="D6" s="22" t="s">
        <v>72</v>
      </c>
      <c r="E6" s="135"/>
    </row>
    <row r="7" spans="1:5" ht="12.75">
      <c r="A7" s="205" t="s">
        <v>57</v>
      </c>
      <c r="B7" s="6" t="s">
        <v>246</v>
      </c>
      <c r="C7" s="7">
        <v>11839</v>
      </c>
      <c r="D7" s="12">
        <v>282.8</v>
      </c>
      <c r="E7" s="141"/>
    </row>
    <row r="8" spans="1:5" ht="12.75">
      <c r="A8" s="227"/>
      <c r="B8" s="6" t="s">
        <v>149</v>
      </c>
      <c r="C8" s="7">
        <v>8133</v>
      </c>
      <c r="D8" s="12">
        <v>194.3</v>
      </c>
      <c r="E8" s="141"/>
    </row>
    <row r="9" spans="1:5" ht="12.75">
      <c r="A9" s="227"/>
      <c r="B9" s="6" t="s">
        <v>150</v>
      </c>
      <c r="C9" s="7">
        <v>3033</v>
      </c>
      <c r="D9" s="12">
        <v>72.4</v>
      </c>
      <c r="E9" s="141"/>
    </row>
    <row r="10" spans="1:5" ht="12.75">
      <c r="A10" s="227"/>
      <c r="B10" s="6" t="s">
        <v>232</v>
      </c>
      <c r="C10" s="7">
        <v>1937</v>
      </c>
      <c r="D10" s="12">
        <v>46.3</v>
      </c>
      <c r="E10" s="141"/>
    </row>
    <row r="11" spans="1:5" ht="12.75">
      <c r="A11" s="227"/>
      <c r="B11" s="6" t="s">
        <v>243</v>
      </c>
      <c r="C11" s="7">
        <v>1202</v>
      </c>
      <c r="D11" s="12">
        <v>28.7</v>
      </c>
      <c r="E11" s="141"/>
    </row>
    <row r="12" spans="1:5" ht="12.75">
      <c r="A12" s="218"/>
      <c r="B12" s="29" t="s">
        <v>151</v>
      </c>
      <c r="C12" s="30">
        <v>37589</v>
      </c>
      <c r="D12" s="39">
        <v>897.8</v>
      </c>
      <c r="E12" s="141"/>
    </row>
    <row r="13" spans="1:5" ht="12.75">
      <c r="A13" s="205" t="s">
        <v>152</v>
      </c>
      <c r="B13" s="6" t="s">
        <v>248</v>
      </c>
      <c r="C13" s="7">
        <v>136</v>
      </c>
      <c r="D13" s="12">
        <v>264.3</v>
      </c>
      <c r="E13" s="141"/>
    </row>
    <row r="14" spans="1:5" ht="12.75">
      <c r="A14" s="227"/>
      <c r="B14" s="6" t="s">
        <v>229</v>
      </c>
      <c r="C14" s="7">
        <v>58</v>
      </c>
      <c r="D14" s="12">
        <v>112.7</v>
      </c>
      <c r="E14" s="141"/>
    </row>
    <row r="15" spans="1:5" ht="12.75">
      <c r="A15" s="227"/>
      <c r="B15" s="6" t="s">
        <v>276</v>
      </c>
      <c r="C15" s="7">
        <v>14</v>
      </c>
      <c r="D15" s="12">
        <v>27.2</v>
      </c>
      <c r="E15" s="141"/>
    </row>
    <row r="16" spans="1:5" ht="12.75">
      <c r="A16" s="227"/>
      <c r="B16" s="6" t="s">
        <v>237</v>
      </c>
      <c r="C16" s="7">
        <v>4</v>
      </c>
      <c r="D16" s="121" t="s">
        <v>249</v>
      </c>
      <c r="E16" s="141"/>
    </row>
    <row r="17" spans="1:5" ht="12.75">
      <c r="A17" s="227"/>
      <c r="B17" s="6" t="s">
        <v>235</v>
      </c>
      <c r="C17" s="7">
        <v>3</v>
      </c>
      <c r="D17" s="121" t="s">
        <v>249</v>
      </c>
      <c r="E17" s="141"/>
    </row>
    <row r="18" spans="1:5" ht="12.75">
      <c r="A18" s="218"/>
      <c r="B18" s="35" t="s">
        <v>169</v>
      </c>
      <c r="C18" s="7">
        <v>256</v>
      </c>
      <c r="D18" s="12">
        <v>497.6</v>
      </c>
      <c r="E18" s="141"/>
    </row>
    <row r="19" spans="1:5" ht="12.75">
      <c r="A19" s="205" t="s">
        <v>153</v>
      </c>
      <c r="B19" s="6" t="s">
        <v>282</v>
      </c>
      <c r="C19" s="146">
        <v>10</v>
      </c>
      <c r="D19" s="147">
        <v>4.8</v>
      </c>
      <c r="E19" s="141"/>
    </row>
    <row r="20" spans="1:5" ht="12.75">
      <c r="A20" s="227"/>
      <c r="B20" s="6" t="s">
        <v>165</v>
      </c>
      <c r="C20" s="7">
        <v>5</v>
      </c>
      <c r="D20" s="121" t="s">
        <v>249</v>
      </c>
      <c r="E20" s="141"/>
    </row>
    <row r="21" spans="1:5" ht="12.75">
      <c r="A21" s="227"/>
      <c r="B21" s="6" t="s">
        <v>234</v>
      </c>
      <c r="C21" s="7">
        <v>3</v>
      </c>
      <c r="D21" s="121" t="s">
        <v>249</v>
      </c>
      <c r="E21" s="141"/>
    </row>
    <row r="22" spans="1:5" ht="12.75">
      <c r="A22" s="227"/>
      <c r="B22" s="6" t="s">
        <v>283</v>
      </c>
      <c r="C22" s="7">
        <v>2</v>
      </c>
      <c r="D22" s="121" t="s">
        <v>249</v>
      </c>
      <c r="E22" s="141"/>
    </row>
    <row r="23" spans="1:5" ht="12.75">
      <c r="A23" s="218"/>
      <c r="B23" s="29" t="s">
        <v>169</v>
      </c>
      <c r="C23" s="30">
        <v>47</v>
      </c>
      <c r="D23" s="39">
        <v>22.5</v>
      </c>
      <c r="E23" s="141"/>
    </row>
    <row r="24" spans="1:5" ht="12.75">
      <c r="A24" s="205" t="s">
        <v>156</v>
      </c>
      <c r="B24" s="6" t="s">
        <v>280</v>
      </c>
      <c r="C24" s="7">
        <v>27</v>
      </c>
      <c r="D24" s="12">
        <v>4.9</v>
      </c>
      <c r="E24" s="141"/>
    </row>
    <row r="25" spans="1:5" ht="12.75">
      <c r="A25" s="227"/>
      <c r="B25" s="6" t="s">
        <v>229</v>
      </c>
      <c r="C25" s="7">
        <v>12</v>
      </c>
      <c r="D25" s="12">
        <v>2.2</v>
      </c>
      <c r="E25" s="141"/>
    </row>
    <row r="26" spans="1:5" ht="12.75">
      <c r="A26" s="227"/>
      <c r="B26" s="6" t="s">
        <v>165</v>
      </c>
      <c r="C26" s="7">
        <v>9</v>
      </c>
      <c r="D26" s="12">
        <v>1.6</v>
      </c>
      <c r="E26" s="141"/>
    </row>
    <row r="27" spans="1:5" ht="12.75">
      <c r="A27" s="227"/>
      <c r="B27" s="6" t="s">
        <v>291</v>
      </c>
      <c r="C27" s="7">
        <v>4</v>
      </c>
      <c r="D27" s="121" t="s">
        <v>249</v>
      </c>
      <c r="E27" s="141"/>
    </row>
    <row r="28" spans="1:5" ht="12.75">
      <c r="A28" s="227"/>
      <c r="B28" s="6" t="s">
        <v>292</v>
      </c>
      <c r="C28" s="7">
        <v>3</v>
      </c>
      <c r="D28" s="121" t="s">
        <v>249</v>
      </c>
      <c r="E28" s="141"/>
    </row>
    <row r="29" spans="1:5" ht="12.75">
      <c r="A29" s="218"/>
      <c r="B29" s="29" t="s">
        <v>151</v>
      </c>
      <c r="C29" s="30">
        <v>84</v>
      </c>
      <c r="D29" s="39">
        <v>15.1</v>
      </c>
      <c r="E29" s="141"/>
    </row>
    <row r="30" spans="1:5" ht="12.75">
      <c r="A30" s="205" t="s">
        <v>157</v>
      </c>
      <c r="B30" s="6" t="s">
        <v>280</v>
      </c>
      <c r="C30" s="7">
        <v>90</v>
      </c>
      <c r="D30" s="12">
        <v>16.9</v>
      </c>
      <c r="E30" s="141"/>
    </row>
    <row r="31" spans="1:5" ht="12.75">
      <c r="A31" s="227"/>
      <c r="B31" s="6" t="s">
        <v>149</v>
      </c>
      <c r="C31" s="7">
        <v>17</v>
      </c>
      <c r="D31" s="12">
        <v>3.2</v>
      </c>
      <c r="E31" s="141"/>
    </row>
    <row r="32" spans="1:5" ht="12.75">
      <c r="A32" s="227"/>
      <c r="B32" s="6" t="s">
        <v>290</v>
      </c>
      <c r="C32" s="7">
        <v>15</v>
      </c>
      <c r="D32" s="12">
        <v>2.8</v>
      </c>
      <c r="E32" s="141"/>
    </row>
    <row r="33" spans="1:5" ht="12.75">
      <c r="A33" s="227"/>
      <c r="B33" s="6" t="s">
        <v>237</v>
      </c>
      <c r="C33" s="7">
        <v>11</v>
      </c>
      <c r="D33" s="12">
        <v>2.1</v>
      </c>
      <c r="E33" s="141"/>
    </row>
    <row r="34" spans="1:5" ht="12.75">
      <c r="A34" s="227"/>
      <c r="B34" s="6" t="s">
        <v>235</v>
      </c>
      <c r="C34" s="7">
        <v>9</v>
      </c>
      <c r="D34" s="12">
        <v>1.7</v>
      </c>
      <c r="E34" s="141"/>
    </row>
    <row r="35" spans="1:5" ht="12.75">
      <c r="A35" s="218"/>
      <c r="B35" s="29" t="s">
        <v>151</v>
      </c>
      <c r="C35" s="30">
        <v>197</v>
      </c>
      <c r="D35" s="39">
        <v>37</v>
      </c>
      <c r="E35" s="141"/>
    </row>
    <row r="36" spans="1:5" ht="12.75">
      <c r="A36" s="205" t="s">
        <v>158</v>
      </c>
      <c r="B36" s="6" t="s">
        <v>159</v>
      </c>
      <c r="C36" s="7">
        <v>46</v>
      </c>
      <c r="D36" s="12">
        <v>7.9</v>
      </c>
      <c r="E36" s="141"/>
    </row>
    <row r="37" spans="1:5" ht="12.75">
      <c r="A37" s="229"/>
      <c r="B37" s="6" t="s">
        <v>285</v>
      </c>
      <c r="C37" s="7">
        <v>37</v>
      </c>
      <c r="D37" s="12">
        <v>6.4</v>
      </c>
      <c r="E37" s="141"/>
    </row>
    <row r="38" spans="1:5" ht="12.75">
      <c r="A38" s="227"/>
      <c r="B38" s="6" t="s">
        <v>238</v>
      </c>
      <c r="C38" s="7">
        <v>27</v>
      </c>
      <c r="D38" s="12">
        <v>4.7</v>
      </c>
      <c r="E38" s="141"/>
    </row>
    <row r="39" spans="1:5" ht="12.75">
      <c r="A39" s="227"/>
      <c r="B39" s="6" t="s">
        <v>291</v>
      </c>
      <c r="C39" s="7">
        <v>20</v>
      </c>
      <c r="D39" s="12">
        <v>3.4</v>
      </c>
      <c r="E39" s="141"/>
    </row>
    <row r="40" spans="1:5" ht="12.75">
      <c r="A40" s="227"/>
      <c r="B40" s="6" t="s">
        <v>292</v>
      </c>
      <c r="C40" s="7">
        <v>17</v>
      </c>
      <c r="D40" s="12">
        <v>2.9</v>
      </c>
      <c r="E40" s="141"/>
    </row>
    <row r="41" spans="1:5" ht="12.75">
      <c r="A41" s="218"/>
      <c r="B41" s="29" t="s">
        <v>151</v>
      </c>
      <c r="C41" s="30">
        <v>266</v>
      </c>
      <c r="D41" s="39">
        <v>45.8</v>
      </c>
      <c r="E41" s="141"/>
    </row>
    <row r="42" spans="1:5" ht="12.75">
      <c r="A42" s="205" t="s">
        <v>160</v>
      </c>
      <c r="B42" s="6" t="s">
        <v>159</v>
      </c>
      <c r="C42" s="7">
        <v>562</v>
      </c>
      <c r="D42" s="12">
        <v>57.2</v>
      </c>
      <c r="E42" s="141"/>
    </row>
    <row r="43" spans="1:5" ht="12.75">
      <c r="A43" s="227"/>
      <c r="B43" s="6" t="s">
        <v>242</v>
      </c>
      <c r="C43" s="7">
        <v>184</v>
      </c>
      <c r="D43" s="12">
        <v>18.7</v>
      </c>
      <c r="E43" s="141"/>
    </row>
    <row r="44" spans="1:5" ht="12.75">
      <c r="A44" s="227"/>
      <c r="B44" s="6" t="s">
        <v>276</v>
      </c>
      <c r="C44" s="7">
        <v>102</v>
      </c>
      <c r="D44" s="12">
        <v>10.4</v>
      </c>
      <c r="E44" s="141"/>
    </row>
    <row r="45" spans="1:5" ht="12.75">
      <c r="A45" s="227"/>
      <c r="B45" s="6" t="s">
        <v>240</v>
      </c>
      <c r="C45" s="7">
        <v>83</v>
      </c>
      <c r="D45" s="12">
        <v>8.4</v>
      </c>
      <c r="E45" s="141"/>
    </row>
    <row r="46" spans="1:5" ht="12.75">
      <c r="A46" s="227"/>
      <c r="B46" s="6" t="s">
        <v>288</v>
      </c>
      <c r="C46" s="7">
        <v>64</v>
      </c>
      <c r="D46" s="12">
        <v>6.5</v>
      </c>
      <c r="E46" s="141"/>
    </row>
    <row r="47" spans="1:5" ht="12.75">
      <c r="A47" s="218"/>
      <c r="B47" s="29" t="s">
        <v>151</v>
      </c>
      <c r="C47" s="30">
        <v>1565</v>
      </c>
      <c r="D47" s="39">
        <v>159.2</v>
      </c>
      <c r="E47" s="141"/>
    </row>
    <row r="48" spans="1:5" ht="12.75">
      <c r="A48" s="205" t="s">
        <v>161</v>
      </c>
      <c r="B48" s="6" t="s">
        <v>159</v>
      </c>
      <c r="C48" s="7">
        <v>1717</v>
      </c>
      <c r="D48" s="12">
        <v>273.2</v>
      </c>
      <c r="E48" s="141"/>
    </row>
    <row r="49" spans="1:5" ht="12.75">
      <c r="A49" s="227"/>
      <c r="B49" s="6" t="s">
        <v>242</v>
      </c>
      <c r="C49" s="7">
        <v>749</v>
      </c>
      <c r="D49" s="12">
        <v>119.2</v>
      </c>
      <c r="E49" s="141"/>
    </row>
    <row r="50" spans="1:5" ht="12.75">
      <c r="A50" s="227"/>
      <c r="B50" s="6" t="s">
        <v>231</v>
      </c>
      <c r="C50" s="7">
        <v>193</v>
      </c>
      <c r="D50" s="12">
        <v>30.7</v>
      </c>
      <c r="E50" s="141"/>
    </row>
    <row r="51" spans="1:5" ht="12.75">
      <c r="A51" s="227"/>
      <c r="B51" s="6" t="s">
        <v>247</v>
      </c>
      <c r="C51" s="7">
        <v>148</v>
      </c>
      <c r="D51" s="12">
        <v>23.6</v>
      </c>
      <c r="E51" s="141"/>
    </row>
    <row r="52" spans="1:5" ht="12.75">
      <c r="A52" s="227"/>
      <c r="B52" s="6" t="s">
        <v>164</v>
      </c>
      <c r="C52" s="7">
        <v>144</v>
      </c>
      <c r="D52" s="12">
        <v>22.9</v>
      </c>
      <c r="E52" s="141"/>
    </row>
    <row r="53" spans="1:5" ht="12.75">
      <c r="A53" s="218"/>
      <c r="B53" s="29" t="s">
        <v>151</v>
      </c>
      <c r="C53" s="30">
        <v>3868</v>
      </c>
      <c r="D53" s="39">
        <v>615.5</v>
      </c>
      <c r="E53" s="141"/>
    </row>
    <row r="54" spans="1:5" ht="12.75">
      <c r="A54" s="205" t="s">
        <v>162</v>
      </c>
      <c r="B54" s="6" t="s">
        <v>246</v>
      </c>
      <c r="C54" s="7">
        <v>10863</v>
      </c>
      <c r="D54" s="19">
        <v>1681.6</v>
      </c>
      <c r="E54" s="137"/>
    </row>
    <row r="55" spans="1:5" ht="12.75">
      <c r="A55" s="227"/>
      <c r="B55" s="6" t="s">
        <v>149</v>
      </c>
      <c r="C55" s="7">
        <v>5776</v>
      </c>
      <c r="D55" s="19">
        <v>894.1</v>
      </c>
      <c r="E55" s="137"/>
    </row>
    <row r="56" spans="1:5" ht="12.75">
      <c r="A56" s="227"/>
      <c r="B56" s="6" t="s">
        <v>150</v>
      </c>
      <c r="C56" s="7">
        <v>2818</v>
      </c>
      <c r="D56" s="19">
        <v>436.2</v>
      </c>
      <c r="E56" s="137"/>
    </row>
    <row r="57" spans="1:5" ht="12.75">
      <c r="A57" s="227"/>
      <c r="B57" s="6" t="s">
        <v>232</v>
      </c>
      <c r="C57" s="7">
        <v>1714</v>
      </c>
      <c r="D57" s="19">
        <v>265.3</v>
      </c>
      <c r="E57" s="137"/>
    </row>
    <row r="58" spans="1:5" ht="12.75">
      <c r="A58" s="227"/>
      <c r="B58" s="6" t="s">
        <v>245</v>
      </c>
      <c r="C58" s="7">
        <v>1170</v>
      </c>
      <c r="D58" s="19">
        <v>181.1</v>
      </c>
      <c r="E58" s="137"/>
    </row>
    <row r="59" spans="1:5" ht="12.75">
      <c r="A59" s="218"/>
      <c r="B59" s="29" t="s">
        <v>151</v>
      </c>
      <c r="C59" s="30">
        <v>31306</v>
      </c>
      <c r="D59" s="78">
        <v>4846.3</v>
      </c>
      <c r="E59" s="137"/>
    </row>
    <row r="60" spans="1:5" ht="12.75">
      <c r="A60" s="139"/>
      <c r="B60" s="136"/>
      <c r="C60" s="27"/>
      <c r="D60" s="137"/>
      <c r="E60" s="137"/>
    </row>
    <row r="61" spans="1:4" ht="80.25" customHeight="1">
      <c r="A61" s="212" t="s">
        <v>311</v>
      </c>
      <c r="B61" s="193"/>
      <c r="C61" s="193"/>
      <c r="D61" s="193"/>
    </row>
    <row r="62" spans="1:4" ht="12.75" customHeight="1">
      <c r="A62" s="129"/>
      <c r="B62" s="133"/>
      <c r="C62" s="133"/>
      <c r="D62" s="133"/>
    </row>
    <row r="63" spans="1:4" ht="30" customHeight="1">
      <c r="A63" s="212" t="s">
        <v>219</v>
      </c>
      <c r="B63" s="193"/>
      <c r="C63" s="193"/>
      <c r="D63" s="193"/>
    </row>
    <row r="64" spans="1:4" ht="12.75" customHeight="1">
      <c r="A64" s="129"/>
      <c r="B64" s="133"/>
      <c r="C64" s="133"/>
      <c r="D64" s="133"/>
    </row>
    <row r="65" spans="1:4" ht="21" customHeight="1">
      <c r="A65" s="208" t="s">
        <v>306</v>
      </c>
      <c r="B65" s="228"/>
      <c r="C65" s="228"/>
      <c r="D65" s="228"/>
    </row>
  </sheetData>
  <mergeCells count="12">
    <mergeCell ref="A61:D61"/>
    <mergeCell ref="A63:D63"/>
    <mergeCell ref="A65:D65"/>
    <mergeCell ref="A54:A59"/>
    <mergeCell ref="A7:A12"/>
    <mergeCell ref="A13:A18"/>
    <mergeCell ref="A19:A23"/>
    <mergeCell ref="A24:A29"/>
    <mergeCell ref="A30:A35"/>
    <mergeCell ref="A36:A41"/>
    <mergeCell ref="A42:A47"/>
    <mergeCell ref="A48:A53"/>
  </mergeCells>
  <printOptions horizontalCentered="1"/>
  <pageMargins left="0.5" right="0.5" top="0" bottom="0" header="0" footer="0"/>
  <pageSetup fitToHeight="1" fitToWidth="1" orientation="portrait" scale="74" r:id="rId1"/>
</worksheet>
</file>

<file path=xl/worksheets/sheet21.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1" sqref="A1"/>
    </sheetView>
  </sheetViews>
  <sheetFormatPr defaultColWidth="9.33203125" defaultRowHeight="12.75"/>
  <cols>
    <col min="1" max="1" width="18.16015625" style="3" customWidth="1"/>
    <col min="2" max="2" width="73" style="3" customWidth="1"/>
    <col min="3" max="3" width="12.83203125" style="3" customWidth="1"/>
    <col min="4" max="4" width="13.33203125" style="3" customWidth="1"/>
    <col min="5" max="5" width="10.83203125" style="3" customWidth="1"/>
    <col min="6" max="16384" width="9.33203125" style="3" customWidth="1"/>
  </cols>
  <sheetData>
    <row r="1" ht="12.75">
      <c r="A1" s="51"/>
    </row>
    <row r="2" spans="1:5" ht="12.75">
      <c r="A2" s="1" t="s">
        <v>170</v>
      </c>
      <c r="B2" s="2"/>
      <c r="C2" s="2"/>
      <c r="D2" s="2"/>
      <c r="E2" s="2"/>
    </row>
    <row r="3" spans="1:5" ht="12.75">
      <c r="A3" s="4" t="s">
        <v>148</v>
      </c>
      <c r="B3" s="2"/>
      <c r="C3" s="2"/>
      <c r="D3" s="2"/>
      <c r="E3" s="2"/>
    </row>
    <row r="4" spans="1:5" ht="12.75">
      <c r="A4" s="1" t="s">
        <v>262</v>
      </c>
      <c r="B4" s="2"/>
      <c r="C4" s="2"/>
      <c r="D4" s="2"/>
      <c r="E4" s="2"/>
    </row>
    <row r="5" spans="1:5" ht="12.75">
      <c r="A5" s="1"/>
      <c r="B5" s="2"/>
      <c r="C5" s="2"/>
      <c r="D5" s="2"/>
      <c r="E5" s="2"/>
    </row>
    <row r="6" spans="1:5" ht="12.75">
      <c r="A6" s="44" t="s">
        <v>179</v>
      </c>
      <c r="B6" s="22" t="s">
        <v>213</v>
      </c>
      <c r="C6" s="22" t="s">
        <v>71</v>
      </c>
      <c r="D6" s="22" t="s">
        <v>72</v>
      </c>
      <c r="E6" s="135"/>
    </row>
    <row r="7" spans="1:6" ht="12.75">
      <c r="A7" s="205" t="s">
        <v>57</v>
      </c>
      <c r="B7" s="6" t="s">
        <v>246</v>
      </c>
      <c r="C7" s="7">
        <v>1912</v>
      </c>
      <c r="D7" s="12">
        <v>252.1</v>
      </c>
      <c r="E7" s="141"/>
      <c r="F7" s="23"/>
    </row>
    <row r="8" spans="1:6" ht="12.75">
      <c r="A8" s="227"/>
      <c r="B8" s="6" t="s">
        <v>149</v>
      </c>
      <c r="C8" s="7">
        <v>1207</v>
      </c>
      <c r="D8" s="12">
        <v>159.1</v>
      </c>
      <c r="E8" s="141"/>
      <c r="F8" s="23"/>
    </row>
    <row r="9" spans="1:6" ht="12.75">
      <c r="A9" s="227"/>
      <c r="B9" s="6" t="s">
        <v>150</v>
      </c>
      <c r="C9" s="7">
        <v>410</v>
      </c>
      <c r="D9" s="12">
        <v>54</v>
      </c>
      <c r="E9" s="141"/>
      <c r="F9" s="142"/>
    </row>
    <row r="10" spans="1:6" ht="12.75">
      <c r="A10" s="227"/>
      <c r="B10" s="6" t="s">
        <v>247</v>
      </c>
      <c r="C10" s="7">
        <v>251</v>
      </c>
      <c r="D10" s="12">
        <v>33.1</v>
      </c>
      <c r="E10" s="141"/>
      <c r="F10" s="142"/>
    </row>
    <row r="11" spans="1:6" ht="12.75">
      <c r="A11" s="227"/>
      <c r="B11" s="6" t="s">
        <v>274</v>
      </c>
      <c r="C11" s="7">
        <v>178</v>
      </c>
      <c r="D11" s="12">
        <v>23.5</v>
      </c>
      <c r="E11" s="141"/>
      <c r="F11" s="142"/>
    </row>
    <row r="12" spans="1:6" ht="12.75">
      <c r="A12" s="218"/>
      <c r="B12" s="29" t="s">
        <v>151</v>
      </c>
      <c r="C12" s="30">
        <v>6013</v>
      </c>
      <c r="D12" s="39">
        <v>792.7</v>
      </c>
      <c r="E12" s="141"/>
      <c r="F12" s="142"/>
    </row>
    <row r="13" spans="1:6" ht="12.75">
      <c r="A13" s="205" t="s">
        <v>152</v>
      </c>
      <c r="B13" s="6" t="s">
        <v>248</v>
      </c>
      <c r="C13" s="7">
        <v>103</v>
      </c>
      <c r="D13" s="12">
        <v>892.7</v>
      </c>
      <c r="E13" s="141"/>
      <c r="F13" s="23"/>
    </row>
    <row r="14" spans="1:6" ht="12.75">
      <c r="A14" s="227"/>
      <c r="B14" s="6" t="s">
        <v>229</v>
      </c>
      <c r="C14" s="7">
        <v>22</v>
      </c>
      <c r="D14" s="12">
        <v>190.7</v>
      </c>
      <c r="E14" s="141"/>
      <c r="F14" s="142"/>
    </row>
    <row r="15" spans="1:6" ht="12.75">
      <c r="A15" s="227"/>
      <c r="B15" s="6" t="s">
        <v>276</v>
      </c>
      <c r="C15" s="7">
        <v>5</v>
      </c>
      <c r="D15" s="121" t="s">
        <v>249</v>
      </c>
      <c r="E15" s="141"/>
      <c r="F15" s="142"/>
    </row>
    <row r="16" spans="1:6" ht="12.75">
      <c r="A16" s="227"/>
      <c r="B16" s="6" t="s">
        <v>239</v>
      </c>
      <c r="C16" s="7">
        <v>4</v>
      </c>
      <c r="D16" s="121" t="s">
        <v>249</v>
      </c>
      <c r="E16" s="141"/>
      <c r="F16" s="142"/>
    </row>
    <row r="17" spans="1:6" ht="12.75">
      <c r="A17" s="227"/>
      <c r="B17" s="6" t="s">
        <v>155</v>
      </c>
      <c r="C17" s="7">
        <v>3</v>
      </c>
      <c r="D17" s="121" t="s">
        <v>249</v>
      </c>
      <c r="E17" s="141"/>
      <c r="F17" s="142"/>
    </row>
    <row r="18" spans="1:5" ht="12.75">
      <c r="A18" s="218"/>
      <c r="B18" s="29" t="s">
        <v>151</v>
      </c>
      <c r="C18" s="30">
        <v>172</v>
      </c>
      <c r="D18" s="78">
        <v>1490.7</v>
      </c>
      <c r="E18" s="137"/>
    </row>
    <row r="19" spans="1:6" ht="12.75">
      <c r="A19" s="205" t="s">
        <v>153</v>
      </c>
      <c r="B19" s="6" t="s">
        <v>280</v>
      </c>
      <c r="C19" s="7">
        <v>4</v>
      </c>
      <c r="D19" s="121" t="s">
        <v>249</v>
      </c>
      <c r="E19" s="141"/>
      <c r="F19" s="23"/>
    </row>
    <row r="20" spans="1:6" ht="12.75">
      <c r="A20" s="227"/>
      <c r="B20" s="6" t="s">
        <v>286</v>
      </c>
      <c r="C20" s="7">
        <v>3</v>
      </c>
      <c r="D20" s="121" t="s">
        <v>249</v>
      </c>
      <c r="E20" s="141"/>
      <c r="F20" s="142"/>
    </row>
    <row r="21" spans="1:6" ht="12.75">
      <c r="A21" s="227"/>
      <c r="B21" s="143" t="s">
        <v>287</v>
      </c>
      <c r="C21" s="7">
        <v>2</v>
      </c>
      <c r="D21" s="121" t="s">
        <v>249</v>
      </c>
      <c r="E21" s="141"/>
      <c r="F21" s="142"/>
    </row>
    <row r="22" spans="1:5" ht="12.75">
      <c r="A22" s="218"/>
      <c r="B22" s="29" t="s">
        <v>151</v>
      </c>
      <c r="C22" s="30">
        <v>26</v>
      </c>
      <c r="D22" s="39">
        <v>54.7</v>
      </c>
      <c r="E22" s="141"/>
    </row>
    <row r="23" spans="1:6" ht="12.75">
      <c r="A23" s="205" t="s">
        <v>156</v>
      </c>
      <c r="B23" s="6" t="s">
        <v>280</v>
      </c>
      <c r="C23" s="7">
        <v>5</v>
      </c>
      <c r="D23" s="121" t="s">
        <v>249</v>
      </c>
      <c r="E23" s="141"/>
      <c r="F23" s="23"/>
    </row>
    <row r="24" spans="1:5" ht="12.75">
      <c r="A24" s="227"/>
      <c r="B24" s="6" t="s">
        <v>149</v>
      </c>
      <c r="C24" s="7">
        <v>4</v>
      </c>
      <c r="D24" s="121" t="s">
        <v>249</v>
      </c>
      <c r="E24" s="141"/>
    </row>
    <row r="25" spans="1:5" ht="18.75" customHeight="1">
      <c r="A25" s="227"/>
      <c r="B25" s="143" t="s">
        <v>297</v>
      </c>
      <c r="C25" s="7">
        <v>2</v>
      </c>
      <c r="D25" s="121" t="s">
        <v>249</v>
      </c>
      <c r="E25" s="141"/>
    </row>
    <row r="26" spans="1:5" ht="33.75" customHeight="1">
      <c r="A26" s="227"/>
      <c r="B26" s="143" t="s">
        <v>310</v>
      </c>
      <c r="C26" s="116">
        <v>1</v>
      </c>
      <c r="D26" s="144" t="s">
        <v>249</v>
      </c>
      <c r="E26" s="141"/>
    </row>
    <row r="27" spans="1:5" ht="12.75">
      <c r="A27" s="218"/>
      <c r="B27" s="29" t="s">
        <v>151</v>
      </c>
      <c r="C27" s="30">
        <v>26</v>
      </c>
      <c r="D27" s="39">
        <v>20</v>
      </c>
      <c r="E27" s="141"/>
    </row>
    <row r="28" spans="1:6" ht="12.75">
      <c r="A28" s="205" t="s">
        <v>157</v>
      </c>
      <c r="B28" s="6" t="s">
        <v>284</v>
      </c>
      <c r="C28" s="7">
        <v>13</v>
      </c>
      <c r="D28" s="12">
        <v>11.9</v>
      </c>
      <c r="E28" s="141"/>
      <c r="F28" s="23"/>
    </row>
    <row r="29" spans="1:6" ht="12.75">
      <c r="A29" s="227"/>
      <c r="B29" s="6" t="s">
        <v>285</v>
      </c>
      <c r="C29" s="7">
        <v>12</v>
      </c>
      <c r="D29" s="12">
        <v>11</v>
      </c>
      <c r="E29" s="141"/>
      <c r="F29" s="142"/>
    </row>
    <row r="30" spans="1:6" ht="12.75">
      <c r="A30" s="227"/>
      <c r="B30" s="6" t="s">
        <v>165</v>
      </c>
      <c r="C30" s="7">
        <v>5</v>
      </c>
      <c r="D30" s="121" t="s">
        <v>249</v>
      </c>
      <c r="E30" s="141"/>
      <c r="F30" s="142"/>
    </row>
    <row r="31" spans="1:6" ht="12.75">
      <c r="A31" s="227"/>
      <c r="B31" s="6" t="s">
        <v>239</v>
      </c>
      <c r="C31" s="7">
        <v>3</v>
      </c>
      <c r="D31" s="121" t="s">
        <v>249</v>
      </c>
      <c r="E31" s="141"/>
      <c r="F31" s="142"/>
    </row>
    <row r="32" spans="1:6" ht="12.75">
      <c r="A32" s="227"/>
      <c r="B32" s="6" t="s">
        <v>300</v>
      </c>
      <c r="C32" s="10">
        <v>2</v>
      </c>
      <c r="D32" s="121" t="s">
        <v>249</v>
      </c>
      <c r="E32" s="141"/>
      <c r="F32" s="142"/>
    </row>
    <row r="33" spans="1:6" ht="12.75">
      <c r="A33" s="218"/>
      <c r="B33" s="29" t="s">
        <v>151</v>
      </c>
      <c r="C33" s="30">
        <v>61</v>
      </c>
      <c r="D33" s="39">
        <v>56.1</v>
      </c>
      <c r="E33" s="141"/>
      <c r="F33" s="23"/>
    </row>
    <row r="34" spans="1:6" ht="12.75">
      <c r="A34" s="205" t="s">
        <v>158</v>
      </c>
      <c r="B34" s="6" t="s">
        <v>302</v>
      </c>
      <c r="C34" s="7">
        <v>19</v>
      </c>
      <c r="D34" s="12">
        <v>15.8</v>
      </c>
      <c r="E34" s="141"/>
      <c r="F34" s="23"/>
    </row>
    <row r="35" spans="1:6" ht="12.75">
      <c r="A35" s="227"/>
      <c r="B35" s="6" t="s">
        <v>165</v>
      </c>
      <c r="C35" s="7">
        <v>18</v>
      </c>
      <c r="D35" s="12">
        <v>15</v>
      </c>
      <c r="E35" s="141"/>
      <c r="F35" s="23"/>
    </row>
    <row r="36" spans="1:6" ht="12.75">
      <c r="A36" s="227"/>
      <c r="B36" s="6" t="s">
        <v>237</v>
      </c>
      <c r="C36" s="7">
        <v>17</v>
      </c>
      <c r="D36" s="12">
        <v>14.1</v>
      </c>
      <c r="E36" s="141"/>
      <c r="F36" s="23"/>
    </row>
    <row r="37" spans="1:6" ht="12.75">
      <c r="A37" s="227"/>
      <c r="B37" s="145" t="s">
        <v>288</v>
      </c>
      <c r="C37" s="7">
        <v>5</v>
      </c>
      <c r="D37" s="121" t="s">
        <v>249</v>
      </c>
      <c r="E37" s="141"/>
      <c r="F37" s="23"/>
    </row>
    <row r="38" spans="1:5" ht="12.75">
      <c r="A38" s="218"/>
      <c r="B38" s="29" t="s">
        <v>151</v>
      </c>
      <c r="C38" s="30">
        <v>123</v>
      </c>
      <c r="D38" s="39">
        <v>102.3</v>
      </c>
      <c r="E38" s="141"/>
    </row>
    <row r="39" spans="1:6" ht="12.75">
      <c r="A39" s="205" t="s">
        <v>160</v>
      </c>
      <c r="B39" s="6" t="s">
        <v>246</v>
      </c>
      <c r="C39" s="7">
        <v>134</v>
      </c>
      <c r="D39" s="12">
        <v>78.9</v>
      </c>
      <c r="E39" s="141"/>
      <c r="F39" s="23"/>
    </row>
    <row r="40" spans="1:5" ht="12.75">
      <c r="A40" s="227"/>
      <c r="B40" s="6" t="s">
        <v>149</v>
      </c>
      <c r="C40" s="7">
        <v>119</v>
      </c>
      <c r="D40" s="12">
        <v>70.1</v>
      </c>
      <c r="E40" s="141"/>
    </row>
    <row r="41" spans="1:5" ht="12.75">
      <c r="A41" s="227"/>
      <c r="B41" s="6" t="s">
        <v>150</v>
      </c>
      <c r="C41" s="7">
        <v>33</v>
      </c>
      <c r="D41" s="12">
        <v>19.4</v>
      </c>
      <c r="E41" s="141"/>
    </row>
    <row r="42" spans="1:5" ht="12.75">
      <c r="A42" s="227"/>
      <c r="B42" s="6" t="s">
        <v>230</v>
      </c>
      <c r="C42" s="7">
        <v>26</v>
      </c>
      <c r="D42" s="12">
        <v>15.3</v>
      </c>
      <c r="E42" s="141"/>
    </row>
    <row r="43" spans="1:5" ht="12.75">
      <c r="A43" s="227"/>
      <c r="B43" s="6" t="s">
        <v>292</v>
      </c>
      <c r="C43" s="7">
        <v>23</v>
      </c>
      <c r="D43" s="12">
        <v>13.5</v>
      </c>
      <c r="E43" s="141"/>
    </row>
    <row r="44" spans="1:5" ht="12.75">
      <c r="A44" s="218"/>
      <c r="B44" s="29" t="s">
        <v>151</v>
      </c>
      <c r="C44" s="30">
        <v>672</v>
      </c>
      <c r="D44" s="39">
        <v>395.7</v>
      </c>
      <c r="E44" s="141"/>
    </row>
    <row r="45" spans="1:6" ht="12.75">
      <c r="A45" s="205" t="s">
        <v>161</v>
      </c>
      <c r="B45" s="6" t="s">
        <v>159</v>
      </c>
      <c r="C45" s="7">
        <v>349</v>
      </c>
      <c r="D45" s="12">
        <v>376.2</v>
      </c>
      <c r="E45" s="141"/>
      <c r="F45" s="23"/>
    </row>
    <row r="46" spans="1:5" ht="12.75">
      <c r="A46" s="227"/>
      <c r="B46" s="6" t="s">
        <v>242</v>
      </c>
      <c r="C46" s="7">
        <v>322</v>
      </c>
      <c r="D46" s="12">
        <v>347.1</v>
      </c>
      <c r="E46" s="141"/>
    </row>
    <row r="47" spans="1:5" ht="12.75">
      <c r="A47" s="227"/>
      <c r="B47" s="6" t="s">
        <v>150</v>
      </c>
      <c r="C47" s="7">
        <v>56</v>
      </c>
      <c r="D47" s="12">
        <v>60.4</v>
      </c>
      <c r="E47" s="141"/>
    </row>
    <row r="48" spans="1:5" ht="12.75">
      <c r="A48" s="227"/>
      <c r="B48" s="6" t="s">
        <v>247</v>
      </c>
      <c r="C48" s="7">
        <v>43</v>
      </c>
      <c r="D48" s="12">
        <v>46.3</v>
      </c>
      <c r="E48" s="141"/>
    </row>
    <row r="49" spans="1:5" ht="12.75">
      <c r="A49" s="227"/>
      <c r="B49" s="6" t="s">
        <v>274</v>
      </c>
      <c r="C49" s="7">
        <v>33</v>
      </c>
      <c r="D49" s="12">
        <v>35.6</v>
      </c>
      <c r="E49" s="141"/>
    </row>
    <row r="50" spans="1:5" ht="12.75">
      <c r="A50" s="218"/>
      <c r="B50" s="29" t="s">
        <v>151</v>
      </c>
      <c r="C50" s="30">
        <v>1110</v>
      </c>
      <c r="D50" s="78">
        <v>1196.4</v>
      </c>
      <c r="E50" s="137"/>
    </row>
    <row r="51" spans="1:6" ht="12.75">
      <c r="A51" s="205" t="s">
        <v>162</v>
      </c>
      <c r="B51" s="6" t="s">
        <v>246</v>
      </c>
      <c r="C51" s="7">
        <v>1427</v>
      </c>
      <c r="D51" s="19">
        <v>1835.4</v>
      </c>
      <c r="E51" s="137"/>
      <c r="F51" s="23"/>
    </row>
    <row r="52" spans="1:5" ht="12.75">
      <c r="A52" s="227"/>
      <c r="B52" s="6" t="s">
        <v>149</v>
      </c>
      <c r="C52" s="7">
        <v>710</v>
      </c>
      <c r="D52" s="19">
        <v>913.2</v>
      </c>
      <c r="E52" s="137"/>
    </row>
    <row r="53" spans="1:5" ht="12.75">
      <c r="A53" s="227"/>
      <c r="B53" s="6" t="s">
        <v>150</v>
      </c>
      <c r="C53" s="7">
        <v>318</v>
      </c>
      <c r="D53" s="19">
        <v>409</v>
      </c>
      <c r="E53" s="137"/>
    </row>
    <row r="54" spans="1:5" ht="12.75">
      <c r="A54" s="227"/>
      <c r="B54" s="6" t="s">
        <v>247</v>
      </c>
      <c r="C54" s="7">
        <v>186</v>
      </c>
      <c r="D54" s="19">
        <v>239.2</v>
      </c>
      <c r="E54" s="137"/>
    </row>
    <row r="55" spans="1:5" ht="12.75">
      <c r="A55" s="227"/>
      <c r="B55" s="6" t="s">
        <v>274</v>
      </c>
      <c r="C55" s="7">
        <v>123</v>
      </c>
      <c r="D55" s="19">
        <v>158.2</v>
      </c>
      <c r="E55" s="137"/>
    </row>
    <row r="56" spans="1:5" ht="12.75">
      <c r="A56" s="218"/>
      <c r="B56" s="29" t="s">
        <v>151</v>
      </c>
      <c r="C56" s="30">
        <v>3823</v>
      </c>
      <c r="D56" s="78">
        <v>4917.1</v>
      </c>
      <c r="E56" s="137"/>
    </row>
    <row r="57" spans="1:5" ht="12.75">
      <c r="A57" s="139"/>
      <c r="B57" s="136"/>
      <c r="C57" s="27"/>
      <c r="D57" s="137"/>
      <c r="E57" s="137"/>
    </row>
    <row r="58" spans="1:4" ht="78.75" customHeight="1">
      <c r="A58" s="212" t="s">
        <v>312</v>
      </c>
      <c r="B58" s="193"/>
      <c r="C58" s="193"/>
      <c r="D58" s="193"/>
    </row>
    <row r="59" spans="1:4" ht="12.75" customHeight="1">
      <c r="A59" s="129"/>
      <c r="B59" s="133"/>
      <c r="C59" s="133"/>
      <c r="D59" s="133"/>
    </row>
    <row r="60" spans="1:4" ht="26.25" customHeight="1">
      <c r="A60" s="212" t="s">
        <v>219</v>
      </c>
      <c r="B60" s="193"/>
      <c r="C60" s="193"/>
      <c r="D60" s="193"/>
    </row>
    <row r="61" spans="1:4" ht="12.75" customHeight="1">
      <c r="A61" s="129"/>
      <c r="B61" s="133"/>
      <c r="C61" s="133"/>
      <c r="D61" s="133"/>
    </row>
    <row r="62" spans="1:4" ht="17.25" customHeight="1">
      <c r="A62" s="208" t="s">
        <v>306</v>
      </c>
      <c r="B62" s="228"/>
      <c r="C62" s="228"/>
      <c r="D62" s="228"/>
    </row>
  </sheetData>
  <mergeCells count="12">
    <mergeCell ref="A7:A12"/>
    <mergeCell ref="A13:A18"/>
    <mergeCell ref="A23:A27"/>
    <mergeCell ref="A19:A22"/>
    <mergeCell ref="A45:A50"/>
    <mergeCell ref="A39:A44"/>
    <mergeCell ref="A34:A38"/>
    <mergeCell ref="A28:A33"/>
    <mergeCell ref="A58:D58"/>
    <mergeCell ref="A60:D60"/>
    <mergeCell ref="A62:D62"/>
    <mergeCell ref="A51:A56"/>
  </mergeCells>
  <printOptions horizontalCentered="1"/>
  <pageMargins left="0.5" right="0.5" top="0.25" bottom="0" header="0" footer="0"/>
  <pageSetup fitToHeight="1" fitToWidth="1" orientation="portrait" scale="79" r:id="rId1"/>
</worksheet>
</file>

<file path=xl/worksheets/sheet22.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33203125" defaultRowHeight="12.75"/>
  <cols>
    <col min="1" max="1" width="10.66015625" style="3" customWidth="1"/>
    <col min="2" max="2" width="47.5" style="3" customWidth="1"/>
    <col min="3" max="5" width="12.83203125" style="3" customWidth="1"/>
    <col min="6" max="16384" width="9.33203125" style="3" customWidth="1"/>
  </cols>
  <sheetData>
    <row r="1" ht="12.75">
      <c r="A1" s="51"/>
    </row>
    <row r="2" spans="2:5" ht="12.75">
      <c r="B2" s="1" t="s">
        <v>171</v>
      </c>
      <c r="C2" s="2"/>
      <c r="D2" s="2"/>
      <c r="E2" s="2"/>
    </row>
    <row r="3" spans="2:5" ht="12.75">
      <c r="B3" s="4" t="s">
        <v>175</v>
      </c>
      <c r="C3" s="2"/>
      <c r="D3" s="2"/>
      <c r="E3" s="2"/>
    </row>
    <row r="4" spans="2:5" ht="12.75">
      <c r="B4" s="4" t="s">
        <v>316</v>
      </c>
      <c r="C4" s="2"/>
      <c r="D4" s="2"/>
      <c r="E4" s="2"/>
    </row>
    <row r="5" spans="2:5" ht="12.75">
      <c r="B5" s="1" t="s">
        <v>259</v>
      </c>
      <c r="C5" s="2"/>
      <c r="D5" s="2"/>
      <c r="E5" s="2"/>
    </row>
    <row r="6" spans="2:5" ht="12.75">
      <c r="B6" s="1"/>
      <c r="C6" s="2"/>
      <c r="D6" s="2"/>
      <c r="E6" s="2"/>
    </row>
    <row r="7" spans="1:5" ht="25.5">
      <c r="A7" s="98" t="s">
        <v>214</v>
      </c>
      <c r="B7" s="99" t="s">
        <v>173</v>
      </c>
      <c r="C7" s="99" t="s">
        <v>105</v>
      </c>
      <c r="D7" s="100" t="s">
        <v>129</v>
      </c>
      <c r="E7" s="100" t="s">
        <v>130</v>
      </c>
    </row>
    <row r="8" spans="1:5" ht="18" customHeight="1">
      <c r="A8" s="31">
        <v>1</v>
      </c>
      <c r="B8" s="6" t="s">
        <v>137</v>
      </c>
      <c r="C8" s="19">
        <v>1555.1</v>
      </c>
      <c r="D8" s="19">
        <v>1644.6</v>
      </c>
      <c r="E8" s="19">
        <v>1469.7</v>
      </c>
    </row>
    <row r="9" spans="1:5" ht="12.75">
      <c r="A9" s="31">
        <v>2</v>
      </c>
      <c r="B9" s="6" t="s">
        <v>136</v>
      </c>
      <c r="C9" s="19">
        <v>1324.3</v>
      </c>
      <c r="D9" s="19">
        <v>1838.7</v>
      </c>
      <c r="E9" s="19">
        <v>835.4</v>
      </c>
    </row>
    <row r="10" spans="1:5" ht="12.75">
      <c r="A10" s="31">
        <v>3</v>
      </c>
      <c r="B10" s="6" t="s">
        <v>255</v>
      </c>
      <c r="C10" s="19">
        <v>876.5</v>
      </c>
      <c r="D10" s="19">
        <v>1263.7</v>
      </c>
      <c r="E10" s="19">
        <v>508.5</v>
      </c>
    </row>
    <row r="11" spans="1:5" ht="12.75">
      <c r="A11" s="31">
        <v>4</v>
      </c>
      <c r="B11" s="6" t="s">
        <v>176</v>
      </c>
      <c r="C11" s="19">
        <v>319.9</v>
      </c>
      <c r="D11" s="19">
        <v>521.3</v>
      </c>
      <c r="E11" s="19">
        <v>128.4</v>
      </c>
    </row>
    <row r="12" spans="1:5" ht="12.75">
      <c r="A12" s="31">
        <v>5</v>
      </c>
      <c r="B12" s="6" t="s">
        <v>140</v>
      </c>
      <c r="C12" s="19">
        <v>309.5</v>
      </c>
      <c r="D12" s="19">
        <v>520.9</v>
      </c>
      <c r="E12" s="19">
        <v>108.6</v>
      </c>
    </row>
    <row r="13" spans="1:5" ht="12.75">
      <c r="A13" s="31">
        <v>6</v>
      </c>
      <c r="B13" s="6" t="s">
        <v>138</v>
      </c>
      <c r="C13" s="19">
        <v>202.6</v>
      </c>
      <c r="D13" s="19">
        <v>208.5</v>
      </c>
      <c r="E13" s="19">
        <v>197.1</v>
      </c>
    </row>
    <row r="14" spans="1:5" ht="12.75">
      <c r="A14" s="31">
        <v>7</v>
      </c>
      <c r="B14" s="6" t="s">
        <v>254</v>
      </c>
      <c r="C14" s="19">
        <v>188.6</v>
      </c>
      <c r="D14" s="19">
        <v>191.2</v>
      </c>
      <c r="E14" s="19">
        <v>186</v>
      </c>
    </row>
    <row r="15" spans="1:5" ht="12.75">
      <c r="A15" s="31">
        <v>8</v>
      </c>
      <c r="B15" s="6" t="s">
        <v>142</v>
      </c>
      <c r="C15" s="19">
        <v>173.9</v>
      </c>
      <c r="D15" s="19">
        <v>248.7</v>
      </c>
      <c r="E15" s="19">
        <v>102.8</v>
      </c>
    </row>
    <row r="16" spans="1:5" ht="12.75">
      <c r="A16" s="31">
        <v>9</v>
      </c>
      <c r="B16" s="6" t="s">
        <v>139</v>
      </c>
      <c r="C16" s="19">
        <v>167.8</v>
      </c>
      <c r="D16" s="19">
        <v>188.8</v>
      </c>
      <c r="E16" s="19">
        <v>147.9</v>
      </c>
    </row>
    <row r="17" spans="1:5" ht="12.75">
      <c r="A17" s="31">
        <v>10</v>
      </c>
      <c r="B17" s="6" t="s">
        <v>174</v>
      </c>
      <c r="C17" s="19">
        <v>90.5</v>
      </c>
      <c r="D17" s="19">
        <v>101.8</v>
      </c>
      <c r="E17" s="19">
        <v>79.8</v>
      </c>
    </row>
    <row r="18" spans="1:5" ht="12.75">
      <c r="A18" s="31">
        <v>11</v>
      </c>
      <c r="B18" s="6" t="s">
        <v>172</v>
      </c>
      <c r="C18" s="53">
        <v>78</v>
      </c>
      <c r="D18" s="19">
        <v>130.5</v>
      </c>
      <c r="E18" s="19">
        <v>28.1</v>
      </c>
    </row>
    <row r="19" spans="1:5" ht="12.75">
      <c r="A19" s="31">
        <v>12</v>
      </c>
      <c r="B19" s="6" t="s">
        <v>228</v>
      </c>
      <c r="C19" s="19">
        <v>75.5</v>
      </c>
      <c r="D19" s="19">
        <v>87.8</v>
      </c>
      <c r="E19" s="19">
        <v>63.8</v>
      </c>
    </row>
    <row r="20" spans="1:5" ht="12.75">
      <c r="A20" s="31">
        <v>13</v>
      </c>
      <c r="B20" s="6" t="s">
        <v>141</v>
      </c>
      <c r="C20" s="19">
        <v>69.1</v>
      </c>
      <c r="D20" s="19">
        <v>80.5</v>
      </c>
      <c r="E20" s="19">
        <v>58.3</v>
      </c>
    </row>
    <row r="21" spans="1:5" ht="12.75">
      <c r="A21" s="34">
        <v>14</v>
      </c>
      <c r="B21" s="29" t="s">
        <v>244</v>
      </c>
      <c r="C21" s="78">
        <v>8.9</v>
      </c>
      <c r="D21" s="78">
        <v>8.2</v>
      </c>
      <c r="E21" s="78">
        <v>9.5</v>
      </c>
    </row>
    <row r="22" spans="1:5" ht="12.75">
      <c r="A22" s="135"/>
      <c r="B22" s="136"/>
      <c r="C22" s="137"/>
      <c r="D22" s="137"/>
      <c r="E22" s="137"/>
    </row>
    <row r="23" spans="1:5" ht="26.25" customHeight="1">
      <c r="A23" s="200" t="s">
        <v>177</v>
      </c>
      <c r="B23" s="220"/>
      <c r="C23" s="220"/>
      <c r="D23" s="220"/>
      <c r="E23" s="220"/>
    </row>
    <row r="24" spans="1:5" ht="12.75">
      <c r="A24" s="138"/>
      <c r="B24" s="139"/>
      <c r="C24" s="139"/>
      <c r="D24" s="139"/>
      <c r="E24" s="139"/>
    </row>
    <row r="25" spans="1:5" ht="26.25" customHeight="1">
      <c r="A25" s="214" t="s">
        <v>306</v>
      </c>
      <c r="B25" s="193"/>
      <c r="C25" s="193"/>
      <c r="D25" s="193"/>
      <c r="E25" s="193"/>
    </row>
  </sheetData>
  <mergeCells count="2">
    <mergeCell ref="A23:E23"/>
    <mergeCell ref="A25:E25"/>
  </mergeCells>
  <printOptions horizontalCentered="1"/>
  <pageMargins left="0.5" right="0.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33203125" defaultRowHeight="12.75"/>
  <cols>
    <col min="1" max="1" width="12.83203125" style="3" customWidth="1"/>
    <col min="2" max="2" width="8.83203125" style="3" customWidth="1"/>
    <col min="3" max="3" width="10.33203125" style="3" customWidth="1"/>
    <col min="4" max="4" width="12.83203125" style="3" customWidth="1"/>
    <col min="5" max="5" width="8.83203125" style="3" customWidth="1"/>
    <col min="6" max="16384" width="9.33203125" style="3" customWidth="1"/>
  </cols>
  <sheetData>
    <row r="1" ht="12.75">
      <c r="A1" s="51"/>
    </row>
    <row r="2" spans="1:5" ht="12.75">
      <c r="A2" s="1" t="s">
        <v>11</v>
      </c>
      <c r="B2" s="2"/>
      <c r="C2" s="2"/>
      <c r="D2" s="2"/>
      <c r="E2" s="2"/>
    </row>
    <row r="3" spans="1:5" ht="12.75">
      <c r="A3" s="4" t="s">
        <v>12</v>
      </c>
      <c r="B3" s="2"/>
      <c r="C3" s="2"/>
      <c r="D3" s="2"/>
      <c r="E3" s="2"/>
    </row>
    <row r="4" spans="1:5" ht="12.75">
      <c r="A4" s="1" t="s">
        <v>257</v>
      </c>
      <c r="B4" s="2"/>
      <c r="C4" s="2"/>
      <c r="D4" s="2"/>
      <c r="E4" s="2"/>
    </row>
    <row r="5" spans="1:5" ht="12.75">
      <c r="A5" s="1"/>
      <c r="B5" s="2"/>
      <c r="C5" s="2"/>
      <c r="D5" s="2"/>
      <c r="E5" s="2"/>
    </row>
    <row r="6" spans="1:5" ht="12.75">
      <c r="A6" s="58" t="s">
        <v>194</v>
      </c>
      <c r="B6" s="59"/>
      <c r="C6" s="205" t="s">
        <v>196</v>
      </c>
      <c r="D6" s="60" t="s">
        <v>195</v>
      </c>
      <c r="E6" s="61"/>
    </row>
    <row r="7" spans="1:5" ht="12.75">
      <c r="A7" s="34" t="s">
        <v>71</v>
      </c>
      <c r="B7" s="40" t="s">
        <v>72</v>
      </c>
      <c r="C7" s="206"/>
      <c r="D7" s="34" t="s">
        <v>71</v>
      </c>
      <c r="E7" s="44" t="s">
        <v>72</v>
      </c>
    </row>
    <row r="8" spans="1:5" ht="12.75">
      <c r="A8" s="101">
        <v>1921031</v>
      </c>
      <c r="B8" s="106">
        <v>9.5</v>
      </c>
      <c r="C8" s="31" t="s">
        <v>13</v>
      </c>
      <c r="D8" s="104">
        <v>76321</v>
      </c>
      <c r="E8" s="108">
        <v>8.6</v>
      </c>
    </row>
    <row r="9" spans="1:5" ht="12.75">
      <c r="A9" s="101">
        <v>1989841</v>
      </c>
      <c r="B9" s="106">
        <v>8.8</v>
      </c>
      <c r="C9" s="31" t="s">
        <v>15</v>
      </c>
      <c r="D9" s="104">
        <v>74991</v>
      </c>
      <c r="E9" s="108">
        <v>8.1</v>
      </c>
    </row>
    <row r="10" spans="1:5" ht="12.75">
      <c r="A10" s="101">
        <v>2148463</v>
      </c>
      <c r="B10" s="106">
        <v>8.6</v>
      </c>
      <c r="C10" s="31" t="s">
        <v>21</v>
      </c>
      <c r="D10" s="104">
        <v>78501</v>
      </c>
      <c r="E10" s="108">
        <v>8.4</v>
      </c>
    </row>
    <row r="11" spans="1:5" ht="12.75">
      <c r="A11" s="101">
        <v>2169518</v>
      </c>
      <c r="B11" s="106">
        <v>8.6</v>
      </c>
      <c r="C11" s="31" t="s">
        <v>22</v>
      </c>
      <c r="D11" s="104">
        <v>79738</v>
      </c>
      <c r="E11" s="108">
        <v>8.5</v>
      </c>
    </row>
    <row r="12" spans="1:5" ht="12.75">
      <c r="A12" s="102">
        <v>2175613</v>
      </c>
      <c r="B12" s="107">
        <v>8.5</v>
      </c>
      <c r="C12" s="31" t="s">
        <v>23</v>
      </c>
      <c r="D12" s="104">
        <v>78916</v>
      </c>
      <c r="E12" s="108">
        <v>8.3</v>
      </c>
    </row>
    <row r="13" spans="1:5" ht="12.75">
      <c r="A13" s="102">
        <v>2268553</v>
      </c>
      <c r="B13" s="107">
        <v>8.8</v>
      </c>
      <c r="C13" s="31" t="s">
        <v>24</v>
      </c>
      <c r="D13" s="104">
        <v>82286</v>
      </c>
      <c r="E13" s="108">
        <v>8.6</v>
      </c>
    </row>
    <row r="14" spans="1:5" ht="12.75">
      <c r="A14" s="102"/>
      <c r="B14" s="107"/>
      <c r="C14" s="31"/>
      <c r="D14" s="104"/>
      <c r="E14" s="108"/>
    </row>
    <row r="15" spans="1:5" ht="12.75">
      <c r="A15" s="102">
        <v>2278994</v>
      </c>
      <c r="B15" s="107">
        <v>8.8</v>
      </c>
      <c r="C15" s="47" t="s">
        <v>25</v>
      </c>
      <c r="D15" s="105">
        <v>82644</v>
      </c>
      <c r="E15" s="108">
        <v>8.6</v>
      </c>
    </row>
    <row r="16" spans="1:5" ht="12.75">
      <c r="A16" s="102">
        <v>2312132</v>
      </c>
      <c r="B16" s="107">
        <v>8.8</v>
      </c>
      <c r="C16" s="47" t="s">
        <v>26</v>
      </c>
      <c r="D16" s="105">
        <v>83405</v>
      </c>
      <c r="E16" s="108">
        <v>8.6</v>
      </c>
    </row>
    <row r="17" spans="1:5" ht="12.75">
      <c r="A17" s="101">
        <v>2314690</v>
      </c>
      <c r="B17" s="106">
        <v>8.7</v>
      </c>
      <c r="C17" s="47" t="s">
        <v>27</v>
      </c>
      <c r="D17" s="105">
        <v>83496</v>
      </c>
      <c r="E17" s="108">
        <v>8.6</v>
      </c>
    </row>
    <row r="18" spans="1:5" ht="12.75">
      <c r="A18" s="102">
        <v>2314245</v>
      </c>
      <c r="B18" s="107">
        <v>8.6</v>
      </c>
      <c r="C18" s="31">
        <v>1997</v>
      </c>
      <c r="D18" s="104">
        <v>82994</v>
      </c>
      <c r="E18" s="108">
        <v>8.5</v>
      </c>
    </row>
    <row r="19" spans="1:5" ht="12.75">
      <c r="A19" s="102">
        <v>2337256</v>
      </c>
      <c r="B19" s="107">
        <v>8.6</v>
      </c>
      <c r="C19" s="47" t="s">
        <v>187</v>
      </c>
      <c r="D19" s="104">
        <v>84906</v>
      </c>
      <c r="E19" s="108">
        <v>8.6</v>
      </c>
    </row>
    <row r="20" spans="1:5" ht="12.75">
      <c r="A20" s="102">
        <v>2391399</v>
      </c>
      <c r="B20" s="107">
        <v>8.7</v>
      </c>
      <c r="C20" s="31">
        <v>1999</v>
      </c>
      <c r="D20" s="104">
        <v>86835</v>
      </c>
      <c r="E20" s="108">
        <v>8.8</v>
      </c>
    </row>
    <row r="21" spans="1:5" ht="12.75">
      <c r="A21" s="102">
        <v>2403351</v>
      </c>
      <c r="B21" s="125">
        <v>8.7</v>
      </c>
      <c r="C21" s="31">
        <v>2000</v>
      </c>
      <c r="D21" s="101">
        <v>86988</v>
      </c>
      <c r="E21" s="108">
        <v>8.8</v>
      </c>
    </row>
    <row r="22" spans="1:5" ht="12.75">
      <c r="A22" s="103">
        <v>2419000</v>
      </c>
      <c r="B22" s="119">
        <v>8.7</v>
      </c>
      <c r="C22" s="34">
        <v>2001</v>
      </c>
      <c r="D22" s="120">
        <v>86250</v>
      </c>
      <c r="E22" s="188">
        <v>8.7</v>
      </c>
    </row>
    <row r="23" spans="1:5" ht="12.75">
      <c r="A23" s="186"/>
      <c r="B23" s="107"/>
      <c r="C23" s="135"/>
      <c r="D23" s="187"/>
      <c r="E23" s="106"/>
    </row>
    <row r="24" spans="1:5" ht="38.25" customHeight="1">
      <c r="A24" s="200" t="s">
        <v>317</v>
      </c>
      <c r="B24" s="202"/>
      <c r="C24" s="202"/>
      <c r="D24" s="202"/>
      <c r="E24" s="202"/>
    </row>
    <row r="25" spans="1:5" ht="12.75" customHeight="1">
      <c r="A25" s="140"/>
      <c r="B25" s="164"/>
      <c r="C25" s="164"/>
      <c r="D25" s="164"/>
      <c r="E25" s="164"/>
    </row>
    <row r="26" spans="1:5" ht="63.75" customHeight="1">
      <c r="A26" s="203" t="s">
        <v>324</v>
      </c>
      <c r="B26" s="204"/>
      <c r="C26" s="204"/>
      <c r="D26" s="204"/>
      <c r="E26" s="204"/>
    </row>
  </sheetData>
  <mergeCells count="3">
    <mergeCell ref="A24:E24"/>
    <mergeCell ref="A26:E26"/>
    <mergeCell ref="C6:C7"/>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A1" sqref="A1"/>
    </sheetView>
  </sheetViews>
  <sheetFormatPr defaultColWidth="9.33203125" defaultRowHeight="12.75"/>
  <cols>
    <col min="1" max="1" width="14.16015625" style="3" customWidth="1"/>
    <col min="2" max="5" width="12.83203125" style="3" customWidth="1"/>
    <col min="6" max="6" width="13.66015625" style="3" customWidth="1"/>
    <col min="7" max="9" width="12.83203125" style="3" customWidth="1"/>
    <col min="10" max="16384" width="9.33203125" style="3" customWidth="1"/>
  </cols>
  <sheetData>
    <row r="1" ht="12.75">
      <c r="A1" s="51"/>
    </row>
    <row r="2" spans="1:9" ht="12.75">
      <c r="A2" s="1" t="s">
        <v>28</v>
      </c>
      <c r="B2" s="2"/>
      <c r="C2" s="2"/>
      <c r="D2" s="2"/>
      <c r="E2" s="2"/>
      <c r="F2" s="2"/>
      <c r="G2" s="2"/>
      <c r="H2" s="2"/>
      <c r="I2" s="2"/>
    </row>
    <row r="3" spans="1:9" ht="14.25">
      <c r="A3" s="4" t="s">
        <v>29</v>
      </c>
      <c r="B3" s="2"/>
      <c r="C3" s="2"/>
      <c r="D3" s="2"/>
      <c r="E3" s="2"/>
      <c r="F3" s="2"/>
      <c r="G3" s="2"/>
      <c r="H3" s="2"/>
      <c r="I3" s="2"/>
    </row>
    <row r="4" spans="1:9" ht="12.75">
      <c r="A4" s="1" t="s">
        <v>258</v>
      </c>
      <c r="B4" s="2"/>
      <c r="C4" s="2"/>
      <c r="D4" s="2"/>
      <c r="E4" s="2"/>
      <c r="F4" s="2"/>
      <c r="G4" s="2"/>
      <c r="H4" s="2"/>
      <c r="I4" s="2"/>
    </row>
    <row r="5" spans="1:9" ht="12.75">
      <c r="A5" s="57"/>
      <c r="B5" s="58" t="s">
        <v>182</v>
      </c>
      <c r="C5" s="59"/>
      <c r="D5" s="59"/>
      <c r="E5" s="59"/>
      <c r="F5" s="59"/>
      <c r="G5" s="65"/>
      <c r="H5" s="60" t="s">
        <v>197</v>
      </c>
      <c r="I5" s="61"/>
    </row>
    <row r="6" spans="1:9" ht="25.5">
      <c r="A6" s="62" t="s">
        <v>196</v>
      </c>
      <c r="B6" s="63" t="s">
        <v>69</v>
      </c>
      <c r="C6" s="63" t="s">
        <v>32</v>
      </c>
      <c r="D6" s="63" t="s">
        <v>33</v>
      </c>
      <c r="E6" s="64" t="s">
        <v>70</v>
      </c>
      <c r="F6" s="64" t="s">
        <v>200</v>
      </c>
      <c r="G6" s="66" t="s">
        <v>201</v>
      </c>
      <c r="H6" s="63" t="s">
        <v>198</v>
      </c>
      <c r="I6" s="63" t="s">
        <v>199</v>
      </c>
    </row>
    <row r="7" spans="1:9" ht="12.75">
      <c r="A7" s="31" t="s">
        <v>15</v>
      </c>
      <c r="B7" s="7">
        <v>74991</v>
      </c>
      <c r="C7" s="7">
        <v>64897</v>
      </c>
      <c r="D7" s="7">
        <v>9704</v>
      </c>
      <c r="E7" s="7">
        <v>137</v>
      </c>
      <c r="F7" s="7">
        <v>92</v>
      </c>
      <c r="G7" s="181">
        <v>1</v>
      </c>
      <c r="H7" s="182" t="s">
        <v>323</v>
      </c>
      <c r="I7" s="182" t="s">
        <v>323</v>
      </c>
    </row>
    <row r="8" spans="1:9" ht="12.75">
      <c r="A8" s="31" t="s">
        <v>16</v>
      </c>
      <c r="B8" s="7">
        <v>78635</v>
      </c>
      <c r="C8" s="7">
        <v>67426</v>
      </c>
      <c r="D8" s="7">
        <v>10903</v>
      </c>
      <c r="E8" s="7">
        <v>130</v>
      </c>
      <c r="F8" s="7">
        <v>115</v>
      </c>
      <c r="G8" s="181">
        <v>1</v>
      </c>
      <c r="H8" s="182" t="s">
        <v>323</v>
      </c>
      <c r="I8" s="182" t="s">
        <v>323</v>
      </c>
    </row>
    <row r="9" spans="1:9" ht="12.75">
      <c r="A9" s="31" t="s">
        <v>17</v>
      </c>
      <c r="B9" s="7">
        <v>80177</v>
      </c>
      <c r="C9" s="7">
        <v>68602</v>
      </c>
      <c r="D9" s="7">
        <v>11283</v>
      </c>
      <c r="E9" s="7">
        <v>139</v>
      </c>
      <c r="F9" s="7">
        <v>132</v>
      </c>
      <c r="G9" s="181">
        <v>2</v>
      </c>
      <c r="H9" s="182" t="s">
        <v>323</v>
      </c>
      <c r="I9" s="182" t="s">
        <v>323</v>
      </c>
    </row>
    <row r="10" spans="1:9" ht="12.75">
      <c r="A10" s="31" t="s">
        <v>18</v>
      </c>
      <c r="B10" s="7">
        <v>79795</v>
      </c>
      <c r="C10" s="7">
        <v>67831</v>
      </c>
      <c r="D10" s="7">
        <v>11614</v>
      </c>
      <c r="E10" s="7">
        <v>137</v>
      </c>
      <c r="F10" s="7">
        <v>144</v>
      </c>
      <c r="G10" s="181">
        <v>2</v>
      </c>
      <c r="H10" s="182" t="s">
        <v>323</v>
      </c>
      <c r="I10" s="182" t="s">
        <v>323</v>
      </c>
    </row>
    <row r="11" spans="1:9" ht="12.75">
      <c r="A11" s="31" t="s">
        <v>19</v>
      </c>
      <c r="B11" s="7">
        <v>80075</v>
      </c>
      <c r="C11" s="7">
        <v>68191</v>
      </c>
      <c r="D11" s="7">
        <v>11569</v>
      </c>
      <c r="E11" s="7">
        <v>132</v>
      </c>
      <c r="F11" s="7">
        <v>149</v>
      </c>
      <c r="G11" s="181">
        <v>3</v>
      </c>
      <c r="H11" s="182" t="s">
        <v>323</v>
      </c>
      <c r="I11" s="182" t="s">
        <v>323</v>
      </c>
    </row>
    <row r="12" spans="1:9" ht="12.75">
      <c r="A12" s="31" t="s">
        <v>20</v>
      </c>
      <c r="B12" s="7">
        <v>78566</v>
      </c>
      <c r="C12" s="7">
        <v>66031</v>
      </c>
      <c r="D12" s="7">
        <v>11939</v>
      </c>
      <c r="E12" s="7">
        <v>335</v>
      </c>
      <c r="F12" s="7">
        <v>183</v>
      </c>
      <c r="G12" s="181">
        <v>2</v>
      </c>
      <c r="H12" s="7">
        <v>486</v>
      </c>
      <c r="I12" s="7">
        <v>612</v>
      </c>
    </row>
    <row r="13" spans="1:9" ht="12.75">
      <c r="A13" s="31" t="s">
        <v>21</v>
      </c>
      <c r="B13" s="7">
        <v>78501</v>
      </c>
      <c r="C13" s="7">
        <v>66156</v>
      </c>
      <c r="D13" s="7">
        <v>11739</v>
      </c>
      <c r="E13" s="7">
        <v>352</v>
      </c>
      <c r="F13" s="7">
        <v>215</v>
      </c>
      <c r="G13" s="181">
        <v>5</v>
      </c>
      <c r="H13" s="7">
        <v>471</v>
      </c>
      <c r="I13" s="7">
        <v>603</v>
      </c>
    </row>
    <row r="14" spans="1:9" ht="12.75">
      <c r="A14" s="31" t="s">
        <v>22</v>
      </c>
      <c r="B14" s="7">
        <v>79738</v>
      </c>
      <c r="C14" s="7">
        <v>67182</v>
      </c>
      <c r="D14" s="7">
        <v>11980</v>
      </c>
      <c r="E14" s="7">
        <v>324</v>
      </c>
      <c r="F14" s="7">
        <v>208</v>
      </c>
      <c r="G14" s="181">
        <v>2</v>
      </c>
      <c r="H14" s="7">
        <v>547</v>
      </c>
      <c r="I14" s="7">
        <v>627</v>
      </c>
    </row>
    <row r="15" spans="1:9" ht="12.75">
      <c r="A15" s="31" t="s">
        <v>23</v>
      </c>
      <c r="B15" s="7">
        <v>78916</v>
      </c>
      <c r="C15" s="7">
        <v>66377</v>
      </c>
      <c r="D15" s="7">
        <v>11868</v>
      </c>
      <c r="E15" s="7">
        <v>389</v>
      </c>
      <c r="F15" s="7">
        <v>233</v>
      </c>
      <c r="G15" s="181">
        <v>2</v>
      </c>
      <c r="H15" s="7">
        <v>508</v>
      </c>
      <c r="I15" s="7">
        <v>635</v>
      </c>
    </row>
    <row r="16" spans="1:9" ht="12.75">
      <c r="A16" s="31" t="s">
        <v>24</v>
      </c>
      <c r="B16" s="7">
        <v>82286</v>
      </c>
      <c r="C16" s="7">
        <v>69044</v>
      </c>
      <c r="D16" s="7">
        <v>12515</v>
      </c>
      <c r="E16" s="7">
        <v>433</v>
      </c>
      <c r="F16" s="7">
        <v>240</v>
      </c>
      <c r="G16" s="181">
        <v>5</v>
      </c>
      <c r="H16" s="7">
        <v>605</v>
      </c>
      <c r="I16" s="7">
        <v>694</v>
      </c>
    </row>
    <row r="17" spans="1:9" ht="12.75">
      <c r="A17" s="31">
        <v>1994</v>
      </c>
      <c r="B17" s="182">
        <v>82644</v>
      </c>
      <c r="C17" s="182">
        <v>69409</v>
      </c>
      <c r="D17" s="182">
        <v>12572</v>
      </c>
      <c r="E17" s="182">
        <v>385</v>
      </c>
      <c r="F17" s="182">
        <v>240</v>
      </c>
      <c r="G17" s="183">
        <v>6</v>
      </c>
      <c r="H17" s="182">
        <v>604</v>
      </c>
      <c r="I17" s="182">
        <v>710</v>
      </c>
    </row>
    <row r="18" spans="1:9" ht="12.75">
      <c r="A18" s="31">
        <v>1995</v>
      </c>
      <c r="B18" s="182">
        <v>83405</v>
      </c>
      <c r="C18" s="182">
        <v>70091</v>
      </c>
      <c r="D18" s="182">
        <v>12618</v>
      </c>
      <c r="E18" s="182">
        <v>392</v>
      </c>
      <c r="F18" s="182">
        <v>265</v>
      </c>
      <c r="G18" s="183">
        <v>7</v>
      </c>
      <c r="H18" s="182">
        <v>600</v>
      </c>
      <c r="I18" s="182">
        <v>698</v>
      </c>
    </row>
    <row r="19" spans="1:9" ht="12.75">
      <c r="A19" s="31">
        <v>1996</v>
      </c>
      <c r="B19" s="182">
        <v>83496</v>
      </c>
      <c r="C19" s="182">
        <v>70665</v>
      </c>
      <c r="D19" s="182">
        <v>12069</v>
      </c>
      <c r="E19" s="182">
        <v>428</v>
      </c>
      <c r="F19" s="182">
        <v>304</v>
      </c>
      <c r="G19" s="183">
        <v>1</v>
      </c>
      <c r="H19" s="182">
        <v>576</v>
      </c>
      <c r="I19" s="182">
        <v>764</v>
      </c>
    </row>
    <row r="20" spans="1:9" ht="12.75">
      <c r="A20" s="31">
        <v>1997</v>
      </c>
      <c r="B20" s="182">
        <v>82994</v>
      </c>
      <c r="C20" s="182">
        <v>70193</v>
      </c>
      <c r="D20" s="182">
        <v>12037</v>
      </c>
      <c r="E20" s="182">
        <v>422</v>
      </c>
      <c r="F20" s="182">
        <v>292</v>
      </c>
      <c r="G20" s="183">
        <v>6</v>
      </c>
      <c r="H20" s="182">
        <v>653</v>
      </c>
      <c r="I20" s="182">
        <v>750</v>
      </c>
    </row>
    <row r="21" spans="1:9" ht="12.75">
      <c r="A21" s="31">
        <v>1998</v>
      </c>
      <c r="B21" s="50">
        <v>84906</v>
      </c>
      <c r="C21" s="50">
        <v>72081</v>
      </c>
      <c r="D21" s="50">
        <v>12104</v>
      </c>
      <c r="E21" s="50">
        <v>374</v>
      </c>
      <c r="F21" s="50">
        <v>306</v>
      </c>
      <c r="G21" s="184">
        <v>4</v>
      </c>
      <c r="H21" s="10">
        <v>682</v>
      </c>
      <c r="I21" s="50">
        <v>803</v>
      </c>
    </row>
    <row r="22" spans="1:9" ht="12.75">
      <c r="A22" s="31">
        <v>1999</v>
      </c>
      <c r="B22" s="50">
        <v>86835</v>
      </c>
      <c r="C22" s="50">
        <v>73366</v>
      </c>
      <c r="D22" s="50">
        <v>12677</v>
      </c>
      <c r="E22" s="50">
        <v>394</v>
      </c>
      <c r="F22" s="50">
        <v>310</v>
      </c>
      <c r="G22" s="184">
        <v>8</v>
      </c>
      <c r="H22" s="10">
        <v>721</v>
      </c>
      <c r="I22" s="50">
        <v>880</v>
      </c>
    </row>
    <row r="23" spans="1:9" ht="12.75">
      <c r="A23" s="31">
        <v>2000</v>
      </c>
      <c r="B23" s="50">
        <v>86988</v>
      </c>
      <c r="C23" s="50">
        <v>73784</v>
      </c>
      <c r="D23" s="50">
        <v>12396</v>
      </c>
      <c r="E23" s="50">
        <v>390</v>
      </c>
      <c r="F23" s="50">
        <v>324</v>
      </c>
      <c r="G23" s="184">
        <v>3</v>
      </c>
      <c r="H23" s="10">
        <v>705</v>
      </c>
      <c r="I23" s="50">
        <v>858</v>
      </c>
    </row>
    <row r="24" spans="1:9" ht="12.75">
      <c r="A24" s="34">
        <v>2001</v>
      </c>
      <c r="B24" s="127">
        <v>86250</v>
      </c>
      <c r="C24" s="127">
        <v>73044</v>
      </c>
      <c r="D24" s="127">
        <v>12367</v>
      </c>
      <c r="E24" s="127">
        <v>444</v>
      </c>
      <c r="F24" s="127">
        <v>335</v>
      </c>
      <c r="G24" s="185">
        <v>14</v>
      </c>
      <c r="H24" s="26">
        <v>726</v>
      </c>
      <c r="I24" s="127">
        <v>861</v>
      </c>
    </row>
    <row r="25" spans="1:9" ht="12.75">
      <c r="A25" s="135"/>
      <c r="B25" s="23"/>
      <c r="C25" s="23"/>
      <c r="D25" s="23"/>
      <c r="E25" s="23"/>
      <c r="F25" s="23"/>
      <c r="G25" s="23"/>
      <c r="H25" s="23"/>
      <c r="I25" s="23"/>
    </row>
    <row r="26" spans="1:9" ht="12.75">
      <c r="A26" s="207" t="s">
        <v>31</v>
      </c>
      <c r="B26" s="201"/>
      <c r="C26" s="201"/>
      <c r="D26" s="201"/>
      <c r="E26" s="201"/>
      <c r="F26" s="201"/>
      <c r="G26" s="201"/>
      <c r="H26" s="201"/>
      <c r="I26" s="201"/>
    </row>
    <row r="27" spans="1:9" ht="12.75">
      <c r="A27" s="154"/>
      <c r="B27" s="139"/>
      <c r="C27" s="139"/>
      <c r="D27" s="139"/>
      <c r="E27" s="139"/>
      <c r="F27" s="139"/>
      <c r="G27" s="139"/>
      <c r="H27" s="139"/>
      <c r="I27" s="139"/>
    </row>
    <row r="28" spans="1:9" ht="12.75">
      <c r="A28" s="208" t="s">
        <v>305</v>
      </c>
      <c r="B28" s="209"/>
      <c r="C28" s="209"/>
      <c r="D28" s="209"/>
      <c r="E28" s="209"/>
      <c r="F28" s="209"/>
      <c r="G28" s="209"/>
      <c r="H28" s="209"/>
      <c r="I28" s="209"/>
    </row>
    <row r="29" ht="12.75">
      <c r="A29" s="8"/>
    </row>
  </sheetData>
  <mergeCells count="2">
    <mergeCell ref="A26:I26"/>
    <mergeCell ref="A28:I28"/>
  </mergeCells>
  <printOptions horizontalCentered="1"/>
  <pageMargins left="0.75" right="0.75" top="1" bottom="1" header="0.5" footer="0.5"/>
  <pageSetup fitToHeight="1" fitToWidth="1" horizontalDpi="300" verticalDpi="3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AD89"/>
  <sheetViews>
    <sheetView workbookViewId="0" topLeftCell="A1">
      <selection activeCell="A1" sqref="A1"/>
    </sheetView>
  </sheetViews>
  <sheetFormatPr defaultColWidth="9.33203125" defaultRowHeight="12.75"/>
  <cols>
    <col min="1" max="1" width="15.5" style="3" customWidth="1"/>
    <col min="2" max="8" width="10.5" style="3" bestFit="1" customWidth="1"/>
    <col min="9" max="9" width="9" style="3" bestFit="1" customWidth="1"/>
    <col min="10" max="10" width="9.16015625" style="3" customWidth="1"/>
    <col min="11" max="11" width="8.5" style="3" customWidth="1"/>
    <col min="12" max="12" width="8.33203125" style="3" customWidth="1"/>
    <col min="13" max="13" width="9.16015625" style="3" customWidth="1"/>
    <col min="14" max="24" width="9.33203125" style="3" customWidth="1"/>
    <col min="25" max="25" width="11.83203125" style="3" customWidth="1"/>
    <col min="26" max="27" width="10.83203125" style="3" customWidth="1"/>
    <col min="28" max="28" width="13.33203125" style="3" customWidth="1"/>
    <col min="29" max="16384" width="9.33203125" style="3" customWidth="1"/>
  </cols>
  <sheetData>
    <row r="1" ht="12.75">
      <c r="A1" s="51"/>
    </row>
    <row r="2" spans="1:13" ht="12.75">
      <c r="A2" s="17" t="s">
        <v>35</v>
      </c>
      <c r="B2" s="2"/>
      <c r="C2" s="2"/>
      <c r="D2" s="2"/>
      <c r="E2" s="2"/>
      <c r="F2" s="2"/>
      <c r="G2" s="2"/>
      <c r="H2" s="2"/>
      <c r="I2" s="2"/>
      <c r="J2" s="2"/>
      <c r="K2" s="2"/>
      <c r="L2" s="2"/>
      <c r="M2" s="2"/>
    </row>
    <row r="3" spans="1:13" ht="12.75">
      <c r="A3" s="18" t="s">
        <v>36</v>
      </c>
      <c r="B3" s="2"/>
      <c r="C3" s="2"/>
      <c r="D3" s="2"/>
      <c r="E3" s="2"/>
      <c r="F3" s="2"/>
      <c r="G3" s="2"/>
      <c r="H3" s="2"/>
      <c r="I3" s="2"/>
      <c r="J3" s="2"/>
      <c r="K3" s="2"/>
      <c r="L3" s="2"/>
      <c r="M3" s="2"/>
    </row>
    <row r="4" spans="1:13" ht="12.75">
      <c r="A4" s="17" t="s">
        <v>259</v>
      </c>
      <c r="B4" s="2"/>
      <c r="C4" s="2"/>
      <c r="D4" s="2"/>
      <c r="E4" s="2"/>
      <c r="F4" s="2"/>
      <c r="G4" s="2"/>
      <c r="H4" s="2"/>
      <c r="I4" s="2"/>
      <c r="J4" s="2"/>
      <c r="K4" s="2"/>
      <c r="L4" s="2"/>
      <c r="M4" s="2"/>
    </row>
    <row r="5" spans="1:13" ht="12.75">
      <c r="A5" s="17"/>
      <c r="B5" s="2"/>
      <c r="C5" s="2"/>
      <c r="D5" s="2"/>
      <c r="E5" s="2"/>
      <c r="F5" s="2"/>
      <c r="G5" s="2"/>
      <c r="H5" s="2"/>
      <c r="I5" s="2"/>
      <c r="J5" s="2"/>
      <c r="K5" s="2"/>
      <c r="L5" s="2"/>
      <c r="M5" s="2"/>
    </row>
    <row r="6" spans="1:30" ht="12.75">
      <c r="A6" s="210" t="s">
        <v>215</v>
      </c>
      <c r="B6" s="176" t="s">
        <v>69</v>
      </c>
      <c r="C6" s="68"/>
      <c r="D6" s="69"/>
      <c r="E6" s="68" t="s">
        <v>32</v>
      </c>
      <c r="F6" s="68"/>
      <c r="G6" s="69"/>
      <c r="H6" s="68" t="s">
        <v>33</v>
      </c>
      <c r="I6" s="68"/>
      <c r="J6" s="69"/>
      <c r="K6" s="68" t="s">
        <v>201</v>
      </c>
      <c r="L6" s="68"/>
      <c r="M6" s="69"/>
      <c r="P6" s="176" t="s">
        <v>69</v>
      </c>
      <c r="Q6" s="68"/>
      <c r="R6" s="69"/>
      <c r="S6" s="68" t="s">
        <v>32</v>
      </c>
      <c r="T6" s="68"/>
      <c r="U6" s="69"/>
      <c r="V6" s="68" t="s">
        <v>33</v>
      </c>
      <c r="W6" s="68"/>
      <c r="X6" s="69"/>
      <c r="Y6" s="68" t="s">
        <v>70</v>
      </c>
      <c r="Z6" s="68"/>
      <c r="AA6" s="69"/>
      <c r="AB6" s="68" t="s">
        <v>145</v>
      </c>
      <c r="AC6" s="68"/>
      <c r="AD6" s="69"/>
    </row>
    <row r="7" spans="1:30" ht="12.75">
      <c r="A7" s="206"/>
      <c r="B7" s="42" t="s">
        <v>105</v>
      </c>
      <c r="C7" s="42" t="s">
        <v>129</v>
      </c>
      <c r="D7" s="42" t="s">
        <v>130</v>
      </c>
      <c r="E7" s="42" t="s">
        <v>105</v>
      </c>
      <c r="F7" s="42" t="s">
        <v>129</v>
      </c>
      <c r="G7" s="42" t="s">
        <v>130</v>
      </c>
      <c r="H7" s="42" t="s">
        <v>105</v>
      </c>
      <c r="I7" s="42" t="s">
        <v>129</v>
      </c>
      <c r="J7" s="42" t="s">
        <v>130</v>
      </c>
      <c r="K7" s="42" t="s">
        <v>105</v>
      </c>
      <c r="L7" s="42" t="s">
        <v>129</v>
      </c>
      <c r="M7" s="42" t="s">
        <v>130</v>
      </c>
      <c r="P7" s="42" t="s">
        <v>105</v>
      </c>
      <c r="Q7" s="42" t="s">
        <v>129</v>
      </c>
      <c r="R7" s="42" t="s">
        <v>130</v>
      </c>
      <c r="S7" s="42" t="s">
        <v>105</v>
      </c>
      <c r="T7" s="42" t="s">
        <v>129</v>
      </c>
      <c r="U7" s="42" t="s">
        <v>130</v>
      </c>
      <c r="V7" s="42" t="s">
        <v>105</v>
      </c>
      <c r="W7" s="42" t="s">
        <v>129</v>
      </c>
      <c r="X7" s="42" t="s">
        <v>130</v>
      </c>
      <c r="Y7" s="42" t="s">
        <v>105</v>
      </c>
      <c r="Z7" s="42" t="s">
        <v>129</v>
      </c>
      <c r="AA7" s="42" t="s">
        <v>130</v>
      </c>
      <c r="AB7" s="42" t="s">
        <v>105</v>
      </c>
      <c r="AC7" s="42" t="s">
        <v>129</v>
      </c>
      <c r="AD7" s="42" t="s">
        <v>130</v>
      </c>
    </row>
    <row r="8" spans="1:30" ht="12.75">
      <c r="A8" s="177" t="s">
        <v>202</v>
      </c>
      <c r="B8" s="126">
        <v>1066</v>
      </c>
      <c r="C8" s="126">
        <v>618</v>
      </c>
      <c r="D8" s="126">
        <v>443</v>
      </c>
      <c r="E8" s="126">
        <v>635</v>
      </c>
      <c r="F8" s="126">
        <v>375</v>
      </c>
      <c r="G8" s="126">
        <v>256</v>
      </c>
      <c r="H8" s="126">
        <v>398</v>
      </c>
      <c r="I8" s="126">
        <v>225</v>
      </c>
      <c r="J8" s="126">
        <v>172</v>
      </c>
      <c r="K8" s="126">
        <v>25</v>
      </c>
      <c r="L8" s="126">
        <v>16</v>
      </c>
      <c r="M8" s="126">
        <v>9</v>
      </c>
      <c r="O8" s="178" t="s">
        <v>37</v>
      </c>
      <c r="P8" s="21">
        <f aca="true" t="shared" si="0" ref="P8:X8">B8</f>
        <v>1066</v>
      </c>
      <c r="Q8" s="21">
        <f t="shared" si="0"/>
        <v>618</v>
      </c>
      <c r="R8" s="21">
        <f t="shared" si="0"/>
        <v>443</v>
      </c>
      <c r="S8" s="21">
        <f t="shared" si="0"/>
        <v>635</v>
      </c>
      <c r="T8" s="21">
        <f t="shared" si="0"/>
        <v>375</v>
      </c>
      <c r="U8" s="21">
        <f t="shared" si="0"/>
        <v>256</v>
      </c>
      <c r="V8" s="21">
        <f t="shared" si="0"/>
        <v>398</v>
      </c>
      <c r="W8" s="21">
        <f t="shared" si="0"/>
        <v>225</v>
      </c>
      <c r="X8" s="21">
        <f t="shared" si="0"/>
        <v>172</v>
      </c>
      <c r="Y8" s="21" t="e">
        <f>#REF!</f>
        <v>#REF!</v>
      </c>
      <c r="Z8" s="21" t="e">
        <f>#REF!</f>
        <v>#REF!</v>
      </c>
      <c r="AA8" s="21" t="e">
        <f>#REF!</f>
        <v>#REF!</v>
      </c>
      <c r="AB8" s="21" t="e">
        <f>#REF!</f>
        <v>#REF!</v>
      </c>
      <c r="AC8" s="21" t="e">
        <f>#REF!</f>
        <v>#REF!</v>
      </c>
      <c r="AD8" s="21" t="e">
        <f>#REF!</f>
        <v>#REF!</v>
      </c>
    </row>
    <row r="9" spans="1:30" ht="12.75">
      <c r="A9" s="177" t="s">
        <v>203</v>
      </c>
      <c r="B9" s="50">
        <v>168</v>
      </c>
      <c r="C9" s="50">
        <v>95</v>
      </c>
      <c r="D9" s="50">
        <v>73</v>
      </c>
      <c r="E9" s="50">
        <v>116</v>
      </c>
      <c r="F9" s="50">
        <v>69</v>
      </c>
      <c r="G9" s="50">
        <v>47</v>
      </c>
      <c r="H9" s="50">
        <v>50</v>
      </c>
      <c r="I9" s="50">
        <v>24</v>
      </c>
      <c r="J9" s="50">
        <v>26</v>
      </c>
      <c r="K9" s="50">
        <v>2</v>
      </c>
      <c r="L9" s="50">
        <v>2</v>
      </c>
      <c r="M9" s="50">
        <v>0</v>
      </c>
      <c r="O9" s="178" t="s">
        <v>38</v>
      </c>
      <c r="P9" s="21">
        <f>B9+B10+B11</f>
        <v>432</v>
      </c>
      <c r="Q9" s="21">
        <f aca="true" t="shared" si="1" ref="Q9:X9">C9+C10+C11</f>
        <v>245</v>
      </c>
      <c r="R9" s="21">
        <f t="shared" si="1"/>
        <v>187</v>
      </c>
      <c r="S9" s="21">
        <f t="shared" si="1"/>
        <v>296</v>
      </c>
      <c r="T9" s="21">
        <f t="shared" si="1"/>
        <v>165</v>
      </c>
      <c r="U9" s="21">
        <f t="shared" si="1"/>
        <v>131</v>
      </c>
      <c r="V9" s="21">
        <f t="shared" si="1"/>
        <v>126</v>
      </c>
      <c r="W9" s="21">
        <f t="shared" si="1"/>
        <v>74</v>
      </c>
      <c r="X9" s="21">
        <f t="shared" si="1"/>
        <v>52</v>
      </c>
      <c r="Y9" s="21" t="e">
        <f>#REF!+#REF!+#REF!</f>
        <v>#REF!</v>
      </c>
      <c r="Z9" s="21" t="e">
        <f>#REF!+#REF!+#REF!</f>
        <v>#REF!</v>
      </c>
      <c r="AA9" s="21" t="e">
        <f>#REF!+#REF!+#REF!</f>
        <v>#REF!</v>
      </c>
      <c r="AB9" s="21" t="e">
        <f>#REF!+#REF!+#REF!</f>
        <v>#REF!</v>
      </c>
      <c r="AC9" s="21" t="e">
        <f>#REF!+#REF!+#REF!</f>
        <v>#REF!</v>
      </c>
      <c r="AD9" s="21" t="e">
        <f>#REF!+#REF!+#REF!</f>
        <v>#REF!</v>
      </c>
    </row>
    <row r="10" spans="1:30" ht="12.75">
      <c r="A10" s="177" t="s">
        <v>204</v>
      </c>
      <c r="B10" s="50">
        <v>111</v>
      </c>
      <c r="C10" s="50">
        <v>66</v>
      </c>
      <c r="D10" s="50">
        <v>45</v>
      </c>
      <c r="E10" s="50">
        <v>72</v>
      </c>
      <c r="F10" s="50">
        <v>38</v>
      </c>
      <c r="G10" s="50">
        <v>34</v>
      </c>
      <c r="H10" s="50">
        <v>35</v>
      </c>
      <c r="I10" s="50">
        <v>25</v>
      </c>
      <c r="J10" s="50">
        <v>10</v>
      </c>
      <c r="K10" s="50">
        <v>4</v>
      </c>
      <c r="L10" s="50">
        <v>3</v>
      </c>
      <c r="M10" s="50">
        <v>1</v>
      </c>
      <c r="O10" s="178" t="s">
        <v>39</v>
      </c>
      <c r="P10" s="21">
        <f>B12+B13</f>
        <v>1046</v>
      </c>
      <c r="Q10" s="21">
        <f aca="true" t="shared" si="2" ref="Q10:X10">C12+C13</f>
        <v>781</v>
      </c>
      <c r="R10" s="21">
        <f t="shared" si="2"/>
        <v>265</v>
      </c>
      <c r="S10" s="21">
        <f t="shared" si="2"/>
        <v>730</v>
      </c>
      <c r="T10" s="21">
        <f t="shared" si="2"/>
        <v>533</v>
      </c>
      <c r="U10" s="21">
        <f t="shared" si="2"/>
        <v>197</v>
      </c>
      <c r="V10" s="21">
        <f t="shared" si="2"/>
        <v>293</v>
      </c>
      <c r="W10" s="21">
        <f t="shared" si="2"/>
        <v>232</v>
      </c>
      <c r="X10" s="21">
        <f t="shared" si="2"/>
        <v>61</v>
      </c>
      <c r="Y10" s="21" t="e">
        <f>#REF!+#REF!</f>
        <v>#REF!</v>
      </c>
      <c r="Z10" s="21" t="e">
        <f>#REF!+#REF!</f>
        <v>#REF!</v>
      </c>
      <c r="AA10" s="21" t="e">
        <f>#REF!+#REF!</f>
        <v>#REF!</v>
      </c>
      <c r="AB10" s="21" t="e">
        <f>#REF!+#REF!</f>
        <v>#REF!</v>
      </c>
      <c r="AC10" s="21" t="e">
        <f>#REF!+#REF!</f>
        <v>#REF!</v>
      </c>
      <c r="AD10" s="21" t="e">
        <f>#REF!+#REF!</f>
        <v>#REF!</v>
      </c>
    </row>
    <row r="11" spans="1:30" ht="12.75">
      <c r="A11" s="70" t="s">
        <v>40</v>
      </c>
      <c r="B11" s="50">
        <v>153</v>
      </c>
      <c r="C11" s="50">
        <v>84</v>
      </c>
      <c r="D11" s="50">
        <v>69</v>
      </c>
      <c r="E11" s="50">
        <v>108</v>
      </c>
      <c r="F11" s="50">
        <v>58</v>
      </c>
      <c r="G11" s="50">
        <v>50</v>
      </c>
      <c r="H11" s="50">
        <v>41</v>
      </c>
      <c r="I11" s="50">
        <v>25</v>
      </c>
      <c r="J11" s="50">
        <v>16</v>
      </c>
      <c r="K11" s="50">
        <v>4</v>
      </c>
      <c r="L11" s="50">
        <v>1</v>
      </c>
      <c r="M11" s="50">
        <v>3</v>
      </c>
      <c r="O11" s="178" t="s">
        <v>41</v>
      </c>
      <c r="P11" s="21">
        <f>B14+B15</f>
        <v>1399</v>
      </c>
      <c r="Q11" s="21">
        <f aca="true" t="shared" si="3" ref="Q11:X11">C14+C15</f>
        <v>998</v>
      </c>
      <c r="R11" s="21">
        <f t="shared" si="3"/>
        <v>401</v>
      </c>
      <c r="S11" s="21">
        <f t="shared" si="3"/>
        <v>925</v>
      </c>
      <c r="T11" s="21">
        <f t="shared" si="3"/>
        <v>659</v>
      </c>
      <c r="U11" s="21">
        <f t="shared" si="3"/>
        <v>266</v>
      </c>
      <c r="V11" s="21">
        <f t="shared" si="3"/>
        <v>440</v>
      </c>
      <c r="W11" s="21">
        <f t="shared" si="3"/>
        <v>317</v>
      </c>
      <c r="X11" s="21">
        <f t="shared" si="3"/>
        <v>123</v>
      </c>
      <c r="Y11" s="21" t="e">
        <f>#REF!+#REF!</f>
        <v>#REF!</v>
      </c>
      <c r="Z11" s="21" t="e">
        <f>#REF!+#REF!</f>
        <v>#REF!</v>
      </c>
      <c r="AA11" s="21" t="e">
        <f>#REF!+#REF!</f>
        <v>#REF!</v>
      </c>
      <c r="AB11" s="21" t="e">
        <f>#REF!+#REF!</f>
        <v>#REF!</v>
      </c>
      <c r="AC11" s="21" t="e">
        <f>#REF!+#REF!</f>
        <v>#REF!</v>
      </c>
      <c r="AD11" s="21" t="e">
        <f>#REF!+#REF!</f>
        <v>#REF!</v>
      </c>
    </row>
    <row r="12" spans="1:30" ht="12.75">
      <c r="A12" s="70" t="s">
        <v>42</v>
      </c>
      <c r="B12" s="50">
        <v>445</v>
      </c>
      <c r="C12" s="50">
        <v>322</v>
      </c>
      <c r="D12" s="50">
        <v>123</v>
      </c>
      <c r="E12" s="50">
        <v>333</v>
      </c>
      <c r="F12" s="50">
        <v>234</v>
      </c>
      <c r="G12" s="50">
        <v>99</v>
      </c>
      <c r="H12" s="50">
        <v>104</v>
      </c>
      <c r="I12" s="50">
        <v>82</v>
      </c>
      <c r="J12" s="50">
        <v>22</v>
      </c>
      <c r="K12" s="50">
        <v>7</v>
      </c>
      <c r="L12" s="50">
        <v>5</v>
      </c>
      <c r="M12" s="50">
        <v>2</v>
      </c>
      <c r="O12" s="178" t="s">
        <v>43</v>
      </c>
      <c r="P12" s="21">
        <f>B16+B17</f>
        <v>3251</v>
      </c>
      <c r="Q12" s="21">
        <f aca="true" t="shared" si="4" ref="Q12:X12">C16+C17</f>
        <v>2014</v>
      </c>
      <c r="R12" s="21">
        <f t="shared" si="4"/>
        <v>1237</v>
      </c>
      <c r="S12" s="21">
        <f t="shared" si="4"/>
        <v>2340</v>
      </c>
      <c r="T12" s="21">
        <f t="shared" si="4"/>
        <v>1482</v>
      </c>
      <c r="U12" s="21">
        <f t="shared" si="4"/>
        <v>858</v>
      </c>
      <c r="V12" s="21">
        <f t="shared" si="4"/>
        <v>859</v>
      </c>
      <c r="W12" s="21">
        <f t="shared" si="4"/>
        <v>497</v>
      </c>
      <c r="X12" s="21">
        <f t="shared" si="4"/>
        <v>362</v>
      </c>
      <c r="Y12" s="21" t="e">
        <f>#REF!+#REF!</f>
        <v>#REF!</v>
      </c>
      <c r="Z12" s="21" t="e">
        <f>#REF!+#REF!</f>
        <v>#REF!</v>
      </c>
      <c r="AA12" s="21" t="e">
        <f>#REF!+#REF!</f>
        <v>#REF!</v>
      </c>
      <c r="AB12" s="21" t="e">
        <f>#REF!+#REF!</f>
        <v>#REF!</v>
      </c>
      <c r="AC12" s="21" t="e">
        <f>#REF!+#REF!</f>
        <v>#REF!</v>
      </c>
      <c r="AD12" s="21" t="e">
        <f>#REF!+#REF!</f>
        <v>#REF!</v>
      </c>
    </row>
    <row r="13" spans="1:30" ht="12.75">
      <c r="A13" s="70" t="s">
        <v>44</v>
      </c>
      <c r="B13" s="50">
        <v>601</v>
      </c>
      <c r="C13" s="50">
        <v>459</v>
      </c>
      <c r="D13" s="50">
        <v>142</v>
      </c>
      <c r="E13" s="50">
        <v>397</v>
      </c>
      <c r="F13" s="50">
        <v>299</v>
      </c>
      <c r="G13" s="50">
        <v>98</v>
      </c>
      <c r="H13" s="50">
        <v>189</v>
      </c>
      <c r="I13" s="50">
        <v>150</v>
      </c>
      <c r="J13" s="50">
        <v>39</v>
      </c>
      <c r="K13" s="50">
        <v>13</v>
      </c>
      <c r="L13" s="50">
        <v>10</v>
      </c>
      <c r="M13" s="50">
        <v>3</v>
      </c>
      <c r="O13" s="178" t="s">
        <v>45</v>
      </c>
      <c r="P13" s="21">
        <f>B18+B19</f>
        <v>6291</v>
      </c>
      <c r="Q13" s="21">
        <f aca="true" t="shared" si="5" ref="Q13:X13">C18+C19</f>
        <v>3865</v>
      </c>
      <c r="R13" s="21">
        <f t="shared" si="5"/>
        <v>2426</v>
      </c>
      <c r="S13" s="21">
        <f t="shared" si="5"/>
        <v>4545</v>
      </c>
      <c r="T13" s="21">
        <f t="shared" si="5"/>
        <v>2845</v>
      </c>
      <c r="U13" s="21">
        <f t="shared" si="5"/>
        <v>1700</v>
      </c>
      <c r="V13" s="21">
        <f t="shared" si="5"/>
        <v>1647</v>
      </c>
      <c r="W13" s="21">
        <f t="shared" si="5"/>
        <v>959</v>
      </c>
      <c r="X13" s="21">
        <f t="shared" si="5"/>
        <v>688</v>
      </c>
      <c r="Y13" s="21" t="e">
        <f>#REF!+#REF!</f>
        <v>#REF!</v>
      </c>
      <c r="Z13" s="21" t="e">
        <f>#REF!+#REF!</f>
        <v>#REF!</v>
      </c>
      <c r="AA13" s="21" t="e">
        <f>#REF!+#REF!</f>
        <v>#REF!</v>
      </c>
      <c r="AB13" s="21" t="e">
        <f>#REF!+#REF!</f>
        <v>#REF!</v>
      </c>
      <c r="AC13" s="21" t="e">
        <f>#REF!+#REF!</f>
        <v>#REF!</v>
      </c>
      <c r="AD13" s="21" t="e">
        <f>#REF!+#REF!</f>
        <v>#REF!</v>
      </c>
    </row>
    <row r="14" spans="1:30" ht="12.75">
      <c r="A14" s="70" t="s">
        <v>46</v>
      </c>
      <c r="B14" s="50">
        <v>583</v>
      </c>
      <c r="C14" s="50">
        <v>438</v>
      </c>
      <c r="D14" s="50">
        <v>145</v>
      </c>
      <c r="E14" s="50">
        <v>374</v>
      </c>
      <c r="F14" s="50">
        <v>282</v>
      </c>
      <c r="G14" s="50">
        <v>92</v>
      </c>
      <c r="H14" s="50">
        <v>195</v>
      </c>
      <c r="I14" s="50">
        <v>145</v>
      </c>
      <c r="J14" s="50">
        <v>50</v>
      </c>
      <c r="K14" s="50">
        <v>12</v>
      </c>
      <c r="L14" s="50">
        <v>9</v>
      </c>
      <c r="M14" s="50">
        <v>3</v>
      </c>
      <c r="O14" s="178" t="s">
        <v>47</v>
      </c>
      <c r="P14" s="21">
        <f>B20+B21</f>
        <v>8779</v>
      </c>
      <c r="Q14" s="21">
        <f aca="true" t="shared" si="6" ref="Q14:X14">C20+C21</f>
        <v>5123</v>
      </c>
      <c r="R14" s="21">
        <f t="shared" si="6"/>
        <v>3656</v>
      </c>
      <c r="S14" s="21">
        <f t="shared" si="6"/>
        <v>6951</v>
      </c>
      <c r="T14" s="21">
        <f t="shared" si="6"/>
        <v>4076</v>
      </c>
      <c r="U14" s="21">
        <f t="shared" si="6"/>
        <v>2875</v>
      </c>
      <c r="V14" s="21">
        <f t="shared" si="6"/>
        <v>1699</v>
      </c>
      <c r="W14" s="21">
        <f t="shared" si="6"/>
        <v>967</v>
      </c>
      <c r="X14" s="21">
        <f t="shared" si="6"/>
        <v>732</v>
      </c>
      <c r="Y14" s="21" t="e">
        <f>#REF!+#REF!</f>
        <v>#REF!</v>
      </c>
      <c r="Z14" s="21" t="e">
        <f>#REF!+#REF!</f>
        <v>#REF!</v>
      </c>
      <c r="AA14" s="21" t="e">
        <f>#REF!+#REF!</f>
        <v>#REF!</v>
      </c>
      <c r="AB14" s="21" t="e">
        <f>#REF!+#REF!</f>
        <v>#REF!</v>
      </c>
      <c r="AC14" s="21" t="e">
        <f>#REF!+#REF!</f>
        <v>#REF!</v>
      </c>
      <c r="AD14" s="21" t="e">
        <f>#REF!+#REF!</f>
        <v>#REF!</v>
      </c>
    </row>
    <row r="15" spans="1:30" ht="12.75">
      <c r="A15" s="70" t="s">
        <v>48</v>
      </c>
      <c r="B15" s="50">
        <v>816</v>
      </c>
      <c r="C15" s="50">
        <v>560</v>
      </c>
      <c r="D15" s="50">
        <v>256</v>
      </c>
      <c r="E15" s="50">
        <v>551</v>
      </c>
      <c r="F15" s="50">
        <v>377</v>
      </c>
      <c r="G15" s="50">
        <v>174</v>
      </c>
      <c r="H15" s="50">
        <v>245</v>
      </c>
      <c r="I15" s="50">
        <v>172</v>
      </c>
      <c r="J15" s="50">
        <v>73</v>
      </c>
      <c r="K15" s="50">
        <v>19</v>
      </c>
      <c r="L15" s="50">
        <v>10</v>
      </c>
      <c r="M15" s="50">
        <v>9</v>
      </c>
      <c r="O15" s="178" t="s">
        <v>49</v>
      </c>
      <c r="P15" s="21">
        <f>B22+B23</f>
        <v>15475</v>
      </c>
      <c r="Q15" s="21">
        <f aca="true" t="shared" si="7" ref="Q15:X15">C22+C23</f>
        <v>8676</v>
      </c>
      <c r="R15" s="21">
        <f t="shared" si="7"/>
        <v>6799</v>
      </c>
      <c r="S15" s="21">
        <f t="shared" si="7"/>
        <v>13014</v>
      </c>
      <c r="T15" s="21">
        <f t="shared" si="7"/>
        <v>7403</v>
      </c>
      <c r="U15" s="21">
        <f t="shared" si="7"/>
        <v>5611</v>
      </c>
      <c r="V15" s="21">
        <f t="shared" si="7"/>
        <v>2281</v>
      </c>
      <c r="W15" s="21">
        <f t="shared" si="7"/>
        <v>1193</v>
      </c>
      <c r="X15" s="21">
        <f t="shared" si="7"/>
        <v>1088</v>
      </c>
      <c r="Y15" s="21" t="e">
        <f>#REF!+#REF!</f>
        <v>#REF!</v>
      </c>
      <c r="Z15" s="21" t="e">
        <f>#REF!+#REF!</f>
        <v>#REF!</v>
      </c>
      <c r="AA15" s="21" t="e">
        <f>#REF!+#REF!</f>
        <v>#REF!</v>
      </c>
      <c r="AB15" s="21" t="e">
        <f>#REF!+#REF!</f>
        <v>#REF!</v>
      </c>
      <c r="AC15" s="21" t="e">
        <f>#REF!+#REF!</f>
        <v>#REF!</v>
      </c>
      <c r="AD15" s="21" t="e">
        <f>#REF!+#REF!</f>
        <v>#REF!</v>
      </c>
    </row>
    <row r="16" spans="1:30" ht="12.75">
      <c r="A16" s="70" t="s">
        <v>50</v>
      </c>
      <c r="B16" s="50">
        <v>1235</v>
      </c>
      <c r="C16" s="50">
        <v>784</v>
      </c>
      <c r="D16" s="50">
        <v>451</v>
      </c>
      <c r="E16" s="50">
        <v>892</v>
      </c>
      <c r="F16" s="50">
        <v>570</v>
      </c>
      <c r="G16" s="50">
        <v>322</v>
      </c>
      <c r="H16" s="50">
        <v>322</v>
      </c>
      <c r="I16" s="50">
        <v>197</v>
      </c>
      <c r="J16" s="50">
        <v>125</v>
      </c>
      <c r="K16" s="50">
        <v>19</v>
      </c>
      <c r="L16" s="50">
        <v>16</v>
      </c>
      <c r="M16" s="50">
        <v>3</v>
      </c>
      <c r="O16" s="178" t="s">
        <v>51</v>
      </c>
      <c r="P16" s="21">
        <f>B24+B25</f>
        <v>25452</v>
      </c>
      <c r="Q16" s="21">
        <f aca="true" t="shared" si="8" ref="Q16:X16">C24+C25</f>
        <v>12308</v>
      </c>
      <c r="R16" s="21">
        <f t="shared" si="8"/>
        <v>13144</v>
      </c>
      <c r="S16" s="21">
        <f t="shared" si="8"/>
        <v>22498</v>
      </c>
      <c r="T16" s="21">
        <f t="shared" si="8"/>
        <v>10926</v>
      </c>
      <c r="U16" s="21">
        <f t="shared" si="8"/>
        <v>11572</v>
      </c>
      <c r="V16" s="21">
        <f t="shared" si="8"/>
        <v>2769</v>
      </c>
      <c r="W16" s="21">
        <f t="shared" si="8"/>
        <v>1301</v>
      </c>
      <c r="X16" s="21">
        <f t="shared" si="8"/>
        <v>1468</v>
      </c>
      <c r="Y16" s="21" t="e">
        <f>#REF!+#REF!</f>
        <v>#REF!</v>
      </c>
      <c r="Z16" s="21" t="e">
        <f>#REF!+#REF!</f>
        <v>#REF!</v>
      </c>
      <c r="AA16" s="21" t="e">
        <f>#REF!+#REF!</f>
        <v>#REF!</v>
      </c>
      <c r="AB16" s="21" t="e">
        <f>#REF!+#REF!</f>
        <v>#REF!</v>
      </c>
      <c r="AC16" s="21" t="e">
        <f>#REF!+#REF!</f>
        <v>#REF!</v>
      </c>
      <c r="AD16" s="21" t="e">
        <f>#REF!+#REF!</f>
        <v>#REF!</v>
      </c>
    </row>
    <row r="17" spans="1:30" ht="12.75">
      <c r="A17" s="70" t="s">
        <v>52</v>
      </c>
      <c r="B17" s="50">
        <v>2016</v>
      </c>
      <c r="C17" s="50">
        <v>1230</v>
      </c>
      <c r="D17" s="50">
        <v>786</v>
      </c>
      <c r="E17" s="50">
        <v>1448</v>
      </c>
      <c r="F17" s="50">
        <v>912</v>
      </c>
      <c r="G17" s="50">
        <v>536</v>
      </c>
      <c r="H17" s="50">
        <v>537</v>
      </c>
      <c r="I17" s="50">
        <v>300</v>
      </c>
      <c r="J17" s="50">
        <v>237</v>
      </c>
      <c r="K17" s="50">
        <v>27</v>
      </c>
      <c r="L17" s="50">
        <v>17</v>
      </c>
      <c r="M17" s="50">
        <v>10</v>
      </c>
      <c r="O17" s="178" t="s">
        <v>53</v>
      </c>
      <c r="P17" s="21">
        <f>B26+B27</f>
        <v>23057</v>
      </c>
      <c r="Q17" s="21">
        <f aca="true" t="shared" si="9" ref="Q17:X17">C26+C27</f>
        <v>7605</v>
      </c>
      <c r="R17" s="21">
        <f t="shared" si="9"/>
        <v>15452</v>
      </c>
      <c r="S17" s="21">
        <f t="shared" si="9"/>
        <v>21109</v>
      </c>
      <c r="T17" s="21">
        <f t="shared" si="9"/>
        <v>6986</v>
      </c>
      <c r="U17" s="21">
        <f t="shared" si="9"/>
        <v>14123</v>
      </c>
      <c r="V17" s="21">
        <f t="shared" si="9"/>
        <v>1854</v>
      </c>
      <c r="W17" s="21">
        <f t="shared" si="9"/>
        <v>587</v>
      </c>
      <c r="X17" s="21">
        <f t="shared" si="9"/>
        <v>1267</v>
      </c>
      <c r="Y17" s="21" t="e">
        <f>#REF!+#REF!</f>
        <v>#REF!</v>
      </c>
      <c r="Z17" s="21" t="e">
        <f>#REF!+#REF!</f>
        <v>#REF!</v>
      </c>
      <c r="AA17" s="21" t="e">
        <f>#REF!+#REF!</f>
        <v>#REF!</v>
      </c>
      <c r="AB17" s="21" t="e">
        <f>#REF!+#REF!</f>
        <v>#REF!</v>
      </c>
      <c r="AC17" s="21" t="e">
        <f>#REF!+#REF!</f>
        <v>#REF!</v>
      </c>
      <c r="AD17" s="21" t="e">
        <f>#REF!+#REF!</f>
        <v>#REF!</v>
      </c>
    </row>
    <row r="18" spans="1:30" ht="12.75">
      <c r="A18" s="70" t="s">
        <v>54</v>
      </c>
      <c r="B18" s="50">
        <v>2776</v>
      </c>
      <c r="C18" s="50">
        <v>1744</v>
      </c>
      <c r="D18" s="50">
        <v>1032</v>
      </c>
      <c r="E18" s="50">
        <v>1966</v>
      </c>
      <c r="F18" s="50">
        <v>1259</v>
      </c>
      <c r="G18" s="50">
        <v>707</v>
      </c>
      <c r="H18" s="50">
        <v>765</v>
      </c>
      <c r="I18" s="50">
        <v>455</v>
      </c>
      <c r="J18" s="50">
        <v>310</v>
      </c>
      <c r="K18" s="50">
        <v>43</v>
      </c>
      <c r="L18" s="50">
        <v>29</v>
      </c>
      <c r="M18" s="50">
        <v>14</v>
      </c>
      <c r="O18" s="3" t="s">
        <v>34</v>
      </c>
      <c r="P18" s="21">
        <f aca="true" t="shared" si="10" ref="P18:X18">B28</f>
        <v>2</v>
      </c>
      <c r="Q18" s="21">
        <f t="shared" si="10"/>
        <v>2</v>
      </c>
      <c r="R18" s="179">
        <f t="shared" si="10"/>
        <v>0</v>
      </c>
      <c r="S18" s="21">
        <f t="shared" si="10"/>
        <v>1</v>
      </c>
      <c r="T18" s="21">
        <f t="shared" si="10"/>
        <v>1</v>
      </c>
      <c r="U18" s="179">
        <f t="shared" si="10"/>
        <v>0</v>
      </c>
      <c r="V18" s="21">
        <f t="shared" si="10"/>
        <v>1</v>
      </c>
      <c r="W18" s="21">
        <f t="shared" si="10"/>
        <v>1</v>
      </c>
      <c r="X18" s="179">
        <f t="shared" si="10"/>
        <v>0</v>
      </c>
      <c r="Y18" s="21" t="e">
        <f>#REF!</f>
        <v>#REF!</v>
      </c>
      <c r="Z18" s="21" t="e">
        <f>#REF!</f>
        <v>#REF!</v>
      </c>
      <c r="AA18" s="21" t="e">
        <f>#REF!</f>
        <v>#REF!</v>
      </c>
      <c r="AB18" s="21" t="e">
        <f>#REF!</f>
        <v>#REF!</v>
      </c>
      <c r="AC18" s="21" t="e">
        <f>#REF!</f>
        <v>#REF!</v>
      </c>
      <c r="AD18" s="21" t="e">
        <f>#REF!</f>
        <v>#REF!</v>
      </c>
    </row>
    <row r="19" spans="1:13" ht="12.75">
      <c r="A19" s="70" t="s">
        <v>55</v>
      </c>
      <c r="B19" s="50">
        <v>3515</v>
      </c>
      <c r="C19" s="50">
        <v>2121</v>
      </c>
      <c r="D19" s="50">
        <v>1394</v>
      </c>
      <c r="E19" s="50">
        <v>2579</v>
      </c>
      <c r="F19" s="50">
        <v>1586</v>
      </c>
      <c r="G19" s="50">
        <v>993</v>
      </c>
      <c r="H19" s="50">
        <v>882</v>
      </c>
      <c r="I19" s="50">
        <v>504</v>
      </c>
      <c r="J19" s="50">
        <v>378</v>
      </c>
      <c r="K19" s="50">
        <v>53</v>
      </c>
      <c r="L19" s="50">
        <v>31</v>
      </c>
      <c r="M19" s="50">
        <v>22</v>
      </c>
    </row>
    <row r="20" spans="1:30" ht="12.75">
      <c r="A20" s="70" t="s">
        <v>56</v>
      </c>
      <c r="B20" s="50">
        <v>3964</v>
      </c>
      <c r="C20" s="50">
        <v>2360</v>
      </c>
      <c r="D20" s="50">
        <v>1604</v>
      </c>
      <c r="E20" s="50">
        <v>3104</v>
      </c>
      <c r="F20" s="50">
        <v>1866</v>
      </c>
      <c r="G20" s="50">
        <v>1238</v>
      </c>
      <c r="H20" s="50">
        <v>804</v>
      </c>
      <c r="I20" s="50">
        <v>466</v>
      </c>
      <c r="J20" s="50">
        <v>338</v>
      </c>
      <c r="K20" s="50">
        <v>53</v>
      </c>
      <c r="L20" s="50">
        <v>27</v>
      </c>
      <c r="M20" s="50">
        <v>26</v>
      </c>
      <c r="O20" s="3" t="s">
        <v>57</v>
      </c>
      <c r="P20" s="21">
        <f aca="true" t="shared" si="11" ref="P20:X20">B29</f>
        <v>86250</v>
      </c>
      <c r="Q20" s="21">
        <f t="shared" si="11"/>
        <v>42235</v>
      </c>
      <c r="R20" s="21">
        <f t="shared" si="11"/>
        <v>44010</v>
      </c>
      <c r="S20" s="21">
        <f t="shared" si="11"/>
        <v>73044</v>
      </c>
      <c r="T20" s="21">
        <f t="shared" si="11"/>
        <v>35451</v>
      </c>
      <c r="U20" s="21">
        <f t="shared" si="11"/>
        <v>37589</v>
      </c>
      <c r="V20" s="21">
        <f t="shared" si="11"/>
        <v>12367</v>
      </c>
      <c r="W20" s="21">
        <f t="shared" si="11"/>
        <v>6353</v>
      </c>
      <c r="X20" s="21">
        <f t="shared" si="11"/>
        <v>6013</v>
      </c>
      <c r="Y20" s="21" t="e">
        <f>#REF!</f>
        <v>#REF!</v>
      </c>
      <c r="Z20" s="21" t="e">
        <f>#REF!</f>
        <v>#REF!</v>
      </c>
      <c r="AA20" s="21" t="e">
        <f>#REF!</f>
        <v>#REF!</v>
      </c>
      <c r="AB20" s="21" t="e">
        <f>#REF!</f>
        <v>#REF!</v>
      </c>
      <c r="AC20" s="21" t="e">
        <f>#REF!</f>
        <v>#REF!</v>
      </c>
      <c r="AD20" s="21" t="e">
        <f>#REF!</f>
        <v>#REF!</v>
      </c>
    </row>
    <row r="21" spans="1:13" ht="12.75">
      <c r="A21" s="70" t="s">
        <v>58</v>
      </c>
      <c r="B21" s="50">
        <v>4815</v>
      </c>
      <c r="C21" s="50">
        <v>2763</v>
      </c>
      <c r="D21" s="50">
        <v>2052</v>
      </c>
      <c r="E21" s="50">
        <v>3847</v>
      </c>
      <c r="F21" s="50">
        <v>2210</v>
      </c>
      <c r="G21" s="50">
        <v>1637</v>
      </c>
      <c r="H21" s="50">
        <v>895</v>
      </c>
      <c r="I21" s="50">
        <v>501</v>
      </c>
      <c r="J21" s="50">
        <v>394</v>
      </c>
      <c r="K21" s="50">
        <v>71</v>
      </c>
      <c r="L21" s="50">
        <v>50</v>
      </c>
      <c r="M21" s="50">
        <v>21</v>
      </c>
    </row>
    <row r="22" spans="1:13" ht="12.75">
      <c r="A22" s="70" t="s">
        <v>59</v>
      </c>
      <c r="B22" s="50">
        <v>6203</v>
      </c>
      <c r="C22" s="50">
        <v>3546</v>
      </c>
      <c r="D22" s="50">
        <v>2657</v>
      </c>
      <c r="E22" s="50">
        <v>5116</v>
      </c>
      <c r="F22" s="50">
        <v>2985</v>
      </c>
      <c r="G22" s="50">
        <v>2131</v>
      </c>
      <c r="H22" s="50">
        <v>1004</v>
      </c>
      <c r="I22" s="50">
        <v>524</v>
      </c>
      <c r="J22" s="50">
        <v>480</v>
      </c>
      <c r="K22" s="50">
        <v>80</v>
      </c>
      <c r="L22" s="50">
        <v>37</v>
      </c>
      <c r="M22" s="50">
        <v>43</v>
      </c>
    </row>
    <row r="23" spans="1:13" ht="12.75">
      <c r="A23" s="70" t="s">
        <v>60</v>
      </c>
      <c r="B23" s="50">
        <v>9272</v>
      </c>
      <c r="C23" s="50">
        <v>5130</v>
      </c>
      <c r="D23" s="50">
        <v>4142</v>
      </c>
      <c r="E23" s="50">
        <v>7898</v>
      </c>
      <c r="F23" s="50">
        <v>4418</v>
      </c>
      <c r="G23" s="50">
        <v>3480</v>
      </c>
      <c r="H23" s="50">
        <v>1277</v>
      </c>
      <c r="I23" s="50">
        <v>669</v>
      </c>
      <c r="J23" s="50">
        <v>608</v>
      </c>
      <c r="K23" s="50">
        <v>93</v>
      </c>
      <c r="L23" s="50">
        <v>41</v>
      </c>
      <c r="M23" s="50">
        <v>52</v>
      </c>
    </row>
    <row r="24" spans="1:13" ht="12.75">
      <c r="A24" s="70" t="s">
        <v>61</v>
      </c>
      <c r="B24" s="50">
        <v>12252</v>
      </c>
      <c r="C24" s="50">
        <v>6274</v>
      </c>
      <c r="D24" s="50">
        <v>5978</v>
      </c>
      <c r="E24" s="50">
        <v>10670</v>
      </c>
      <c r="F24" s="50">
        <v>5497</v>
      </c>
      <c r="G24" s="50">
        <v>5173</v>
      </c>
      <c r="H24" s="50">
        <v>1480</v>
      </c>
      <c r="I24" s="50">
        <v>732</v>
      </c>
      <c r="J24" s="50">
        <v>748</v>
      </c>
      <c r="K24" s="50">
        <v>98</v>
      </c>
      <c r="L24" s="50">
        <v>42</v>
      </c>
      <c r="M24" s="50">
        <v>56</v>
      </c>
    </row>
    <row r="25" spans="1:13" ht="12.75">
      <c r="A25" s="70" t="s">
        <v>62</v>
      </c>
      <c r="B25" s="50">
        <v>13200</v>
      </c>
      <c r="C25" s="50">
        <v>6034</v>
      </c>
      <c r="D25" s="50">
        <v>7166</v>
      </c>
      <c r="E25" s="50">
        <v>11828</v>
      </c>
      <c r="F25" s="50">
        <v>5429</v>
      </c>
      <c r="G25" s="50">
        <v>6399</v>
      </c>
      <c r="H25" s="50">
        <v>1289</v>
      </c>
      <c r="I25" s="50">
        <v>569</v>
      </c>
      <c r="J25" s="50">
        <v>720</v>
      </c>
      <c r="K25" s="50">
        <v>81</v>
      </c>
      <c r="L25" s="50">
        <v>34</v>
      </c>
      <c r="M25" s="50">
        <v>47</v>
      </c>
    </row>
    <row r="26" spans="1:13" ht="12.75">
      <c r="A26" s="70" t="s">
        <v>63</v>
      </c>
      <c r="B26" s="50">
        <v>12171</v>
      </c>
      <c r="C26" s="50">
        <v>4667</v>
      </c>
      <c r="D26" s="50">
        <v>7504</v>
      </c>
      <c r="E26" s="50">
        <v>11119</v>
      </c>
      <c r="F26" s="50">
        <v>4273</v>
      </c>
      <c r="G26" s="50">
        <v>6846</v>
      </c>
      <c r="H26" s="50">
        <v>997</v>
      </c>
      <c r="I26" s="50">
        <v>371</v>
      </c>
      <c r="J26" s="50">
        <v>626</v>
      </c>
      <c r="K26" s="50">
        <v>54</v>
      </c>
      <c r="L26" s="50">
        <v>23</v>
      </c>
      <c r="M26" s="50">
        <v>31</v>
      </c>
    </row>
    <row r="27" spans="1:13" ht="12.75">
      <c r="A27" s="70" t="s">
        <v>64</v>
      </c>
      <c r="B27" s="50">
        <v>10886</v>
      </c>
      <c r="C27" s="50">
        <v>2938</v>
      </c>
      <c r="D27" s="50">
        <v>7948</v>
      </c>
      <c r="E27" s="50">
        <v>9990</v>
      </c>
      <c r="F27" s="50">
        <v>2713</v>
      </c>
      <c r="G27" s="50">
        <v>7277</v>
      </c>
      <c r="H27" s="50">
        <v>857</v>
      </c>
      <c r="I27" s="50">
        <v>216</v>
      </c>
      <c r="J27" s="50">
        <v>641</v>
      </c>
      <c r="K27" s="50">
        <v>35</v>
      </c>
      <c r="L27" s="50">
        <v>9</v>
      </c>
      <c r="M27" s="50">
        <v>26</v>
      </c>
    </row>
    <row r="28" spans="1:13" ht="12.75">
      <c r="A28" s="70" t="s">
        <v>65</v>
      </c>
      <c r="B28" s="50">
        <v>2</v>
      </c>
      <c r="C28" s="50">
        <v>2</v>
      </c>
      <c r="D28" s="50">
        <v>0</v>
      </c>
      <c r="E28" s="50">
        <v>1</v>
      </c>
      <c r="F28" s="50">
        <v>1</v>
      </c>
      <c r="G28" s="50">
        <v>0</v>
      </c>
      <c r="H28" s="50">
        <v>1</v>
      </c>
      <c r="I28" s="50">
        <v>1</v>
      </c>
      <c r="J28" s="50">
        <v>0</v>
      </c>
      <c r="K28" s="50">
        <v>0</v>
      </c>
      <c r="L28" s="50">
        <v>0</v>
      </c>
      <c r="M28" s="50">
        <v>0</v>
      </c>
    </row>
    <row r="29" spans="1:13" ht="15" customHeight="1">
      <c r="A29" s="71" t="s">
        <v>66</v>
      </c>
      <c r="B29" s="54">
        <v>86250</v>
      </c>
      <c r="C29" s="54">
        <v>42235</v>
      </c>
      <c r="D29" s="54">
        <v>44010</v>
      </c>
      <c r="E29" s="54">
        <v>73044</v>
      </c>
      <c r="F29" s="54">
        <v>35451</v>
      </c>
      <c r="G29" s="54">
        <v>37589</v>
      </c>
      <c r="H29" s="54">
        <v>12367</v>
      </c>
      <c r="I29" s="54">
        <v>6353</v>
      </c>
      <c r="J29" s="54">
        <v>6013</v>
      </c>
      <c r="K29" s="54">
        <v>793</v>
      </c>
      <c r="L29" s="54">
        <v>412</v>
      </c>
      <c r="M29" s="54">
        <v>381</v>
      </c>
    </row>
    <row r="30" spans="1:13" ht="15" customHeight="1">
      <c r="A30" s="180"/>
      <c r="B30" s="153"/>
      <c r="C30" s="153"/>
      <c r="D30" s="153"/>
      <c r="E30" s="153"/>
      <c r="F30" s="153"/>
      <c r="G30" s="153"/>
      <c r="H30" s="153"/>
      <c r="I30" s="153"/>
      <c r="J30" s="153"/>
      <c r="K30" s="153"/>
      <c r="L30" s="153"/>
      <c r="M30" s="153"/>
    </row>
    <row r="31" spans="1:13" ht="12.75">
      <c r="A31" s="207" t="s">
        <v>67</v>
      </c>
      <c r="B31" s="201"/>
      <c r="C31" s="201"/>
      <c r="D31" s="201"/>
      <c r="E31" s="201"/>
      <c r="F31" s="201"/>
      <c r="G31" s="201"/>
      <c r="H31" s="201"/>
      <c r="I31" s="201"/>
      <c r="J31" s="201"/>
      <c r="K31" s="201"/>
      <c r="L31" s="201"/>
      <c r="M31" s="201"/>
    </row>
    <row r="32" spans="1:13" ht="12.75">
      <c r="A32" s="154"/>
      <c r="B32" s="139"/>
      <c r="C32" s="139"/>
      <c r="D32" s="139"/>
      <c r="E32" s="139"/>
      <c r="F32" s="139"/>
      <c r="G32" s="139"/>
      <c r="H32" s="139"/>
      <c r="I32" s="139"/>
      <c r="J32" s="139"/>
      <c r="K32" s="139"/>
      <c r="L32" s="139"/>
      <c r="M32" s="139"/>
    </row>
    <row r="33" spans="1:13" ht="12.75">
      <c r="A33" s="208" t="s">
        <v>306</v>
      </c>
      <c r="B33" s="209"/>
      <c r="C33" s="209"/>
      <c r="D33" s="209"/>
      <c r="E33" s="209"/>
      <c r="F33" s="209"/>
      <c r="G33" s="209"/>
      <c r="H33" s="209"/>
      <c r="I33" s="209"/>
      <c r="J33" s="209"/>
      <c r="K33" s="209"/>
      <c r="L33" s="209"/>
      <c r="M33" s="209"/>
    </row>
    <row r="65" ht="12.75">
      <c r="B65" s="13"/>
    </row>
    <row r="66" ht="12.75">
      <c r="B66" s="13"/>
    </row>
    <row r="67" ht="12.75">
      <c r="B67" s="13"/>
    </row>
    <row r="68" ht="12.75">
      <c r="B68" s="13"/>
    </row>
    <row r="69" ht="12.75">
      <c r="B69" s="13"/>
    </row>
    <row r="70" ht="12.75">
      <c r="B70" s="13"/>
    </row>
    <row r="71" ht="12.75">
      <c r="B71" s="13"/>
    </row>
    <row r="72" ht="12.75">
      <c r="B72" s="13"/>
    </row>
    <row r="73" ht="12.75">
      <c r="B73" s="13"/>
    </row>
    <row r="74" ht="12.75">
      <c r="B74" s="13"/>
    </row>
    <row r="75" ht="12.75">
      <c r="B75" s="13"/>
    </row>
    <row r="76" ht="12.75">
      <c r="B76" s="13"/>
    </row>
    <row r="77" ht="12.75">
      <c r="B77" s="13"/>
    </row>
    <row r="78" ht="12.75">
      <c r="B78" s="13"/>
    </row>
    <row r="79" ht="12.75">
      <c r="B79" s="13"/>
    </row>
    <row r="80" ht="12.75">
      <c r="B80" s="13"/>
    </row>
    <row r="81" ht="12.75">
      <c r="B81" s="13"/>
    </row>
    <row r="82" ht="12.75">
      <c r="B82" s="13"/>
    </row>
    <row r="83" ht="12.75">
      <c r="B83" s="13"/>
    </row>
    <row r="84" ht="12.75">
      <c r="B84" s="13"/>
    </row>
    <row r="85" ht="12.75">
      <c r="B85" s="13"/>
    </row>
    <row r="86" ht="12.75">
      <c r="B86" s="13"/>
    </row>
    <row r="87" ht="12.75">
      <c r="B87" s="13"/>
    </row>
    <row r="88" ht="12.75">
      <c r="B88" s="13"/>
    </row>
    <row r="89" ht="12.75">
      <c r="B89" s="13"/>
    </row>
  </sheetData>
  <mergeCells count="3">
    <mergeCell ref="A6:A7"/>
    <mergeCell ref="A31:M31"/>
    <mergeCell ref="A33:M33"/>
  </mergeCells>
  <printOptions horizontalCentered="1"/>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7.66015625" style="3" customWidth="1"/>
    <col min="2" max="4" width="12.83203125" style="3" customWidth="1"/>
    <col min="5" max="5" width="15.33203125" style="3" customWidth="1"/>
    <col min="6" max="6" width="15" style="3" customWidth="1"/>
    <col min="7" max="16384" width="9.33203125" style="3" customWidth="1"/>
  </cols>
  <sheetData>
    <row r="1" ht="12.75">
      <c r="A1" s="51"/>
    </row>
    <row r="2" spans="1:6" ht="12.75">
      <c r="A2" s="17" t="s">
        <v>68</v>
      </c>
      <c r="B2" s="2"/>
      <c r="C2" s="2"/>
      <c r="D2" s="2"/>
      <c r="E2" s="2"/>
      <c r="F2" s="2"/>
    </row>
    <row r="3" spans="1:6" ht="12.75">
      <c r="A3" s="18" t="s">
        <v>331</v>
      </c>
      <c r="B3" s="2"/>
      <c r="C3" s="2"/>
      <c r="D3" s="2"/>
      <c r="E3" s="2"/>
      <c r="F3" s="2"/>
    </row>
    <row r="4" spans="1:6" ht="12.75">
      <c r="A4" s="17" t="s">
        <v>259</v>
      </c>
      <c r="B4" s="2"/>
      <c r="C4" s="2"/>
      <c r="D4" s="2"/>
      <c r="E4" s="2"/>
      <c r="F4" s="2"/>
    </row>
    <row r="5" spans="1:6" ht="12.75">
      <c r="A5" s="17"/>
      <c r="B5" s="2"/>
      <c r="C5" s="2"/>
      <c r="D5" s="2"/>
      <c r="E5" s="2"/>
      <c r="F5" s="2"/>
    </row>
    <row r="6" spans="1:6" ht="12.75">
      <c r="A6" s="67" t="s">
        <v>179</v>
      </c>
      <c r="B6" s="72" t="s">
        <v>182</v>
      </c>
      <c r="C6" s="73"/>
      <c r="D6" s="73"/>
      <c r="E6" s="73"/>
      <c r="F6" s="74"/>
    </row>
    <row r="7" spans="1:6" ht="12.75">
      <c r="A7" s="75" t="s">
        <v>180</v>
      </c>
      <c r="B7" s="46" t="s">
        <v>105</v>
      </c>
      <c r="C7" s="46" t="s">
        <v>32</v>
      </c>
      <c r="D7" s="46" t="s">
        <v>33</v>
      </c>
      <c r="E7" s="46" t="s">
        <v>205</v>
      </c>
      <c r="F7" s="76" t="s">
        <v>181</v>
      </c>
    </row>
    <row r="8" spans="1:6" ht="15" customHeight="1">
      <c r="A8" s="77" t="s">
        <v>73</v>
      </c>
      <c r="B8" s="38">
        <v>874.4</v>
      </c>
      <c r="C8" s="38">
        <v>889</v>
      </c>
      <c r="D8" s="38">
        <v>866.2</v>
      </c>
      <c r="E8" s="38">
        <v>660.1</v>
      </c>
      <c r="F8" s="38">
        <v>219.6</v>
      </c>
    </row>
    <row r="9" spans="1:6" ht="12.75">
      <c r="A9" s="75" t="s">
        <v>37</v>
      </c>
      <c r="B9" s="19">
        <v>800</v>
      </c>
      <c r="C9" s="19">
        <v>607.7</v>
      </c>
      <c r="D9" s="19">
        <v>1694</v>
      </c>
      <c r="E9" s="19">
        <v>1255.9</v>
      </c>
      <c r="F9" s="19">
        <v>358.3</v>
      </c>
    </row>
    <row r="10" spans="1:6" ht="12.75">
      <c r="A10" s="75" t="s">
        <v>38</v>
      </c>
      <c r="B10" s="19">
        <v>21.8</v>
      </c>
      <c r="C10" s="19">
        <v>18.9</v>
      </c>
      <c r="D10" s="19">
        <v>34.7</v>
      </c>
      <c r="E10" s="52">
        <v>6.5</v>
      </c>
      <c r="F10" s="52">
        <v>24</v>
      </c>
    </row>
    <row r="11" spans="1:6" ht="12.75">
      <c r="A11" s="75" t="s">
        <v>39</v>
      </c>
      <c r="B11" s="19">
        <v>78.2</v>
      </c>
      <c r="C11" s="19">
        <v>67.2</v>
      </c>
      <c r="D11" s="19">
        <v>135.8</v>
      </c>
      <c r="E11" s="19">
        <v>52.5</v>
      </c>
      <c r="F11" s="19">
        <v>55.9</v>
      </c>
    </row>
    <row r="12" spans="1:6" ht="12.75">
      <c r="A12" s="75" t="s">
        <v>41</v>
      </c>
      <c r="B12" s="19">
        <v>97.5</v>
      </c>
      <c r="C12" s="19">
        <v>79.3</v>
      </c>
      <c r="D12" s="19">
        <v>194.8</v>
      </c>
      <c r="E12" s="19">
        <v>138.6</v>
      </c>
      <c r="F12" s="19">
        <v>49.3</v>
      </c>
    </row>
    <row r="13" spans="1:6" ht="12.75">
      <c r="A13" s="75" t="s">
        <v>43</v>
      </c>
      <c r="B13" s="19">
        <v>202.8</v>
      </c>
      <c r="C13" s="19">
        <v>172.6</v>
      </c>
      <c r="D13" s="19">
        <v>407.4</v>
      </c>
      <c r="E13" s="19">
        <v>229.1</v>
      </c>
      <c r="F13" s="19">
        <v>81.7</v>
      </c>
    </row>
    <row r="14" spans="1:6" ht="12.75">
      <c r="A14" s="75" t="s">
        <v>45</v>
      </c>
      <c r="B14" s="19">
        <v>476.5</v>
      </c>
      <c r="C14" s="19">
        <v>404</v>
      </c>
      <c r="D14" s="19">
        <v>980.2</v>
      </c>
      <c r="E14" s="19">
        <v>699.7</v>
      </c>
      <c r="F14" s="19">
        <v>196.2</v>
      </c>
    </row>
    <row r="15" spans="1:6" ht="12.75">
      <c r="A15" s="75" t="s">
        <v>47</v>
      </c>
      <c r="B15" s="19">
        <v>1054.6</v>
      </c>
      <c r="C15" s="19">
        <v>959.4</v>
      </c>
      <c r="D15" s="19">
        <v>1824.7</v>
      </c>
      <c r="E15" s="19">
        <v>1512.5</v>
      </c>
      <c r="F15" s="19">
        <v>490.1</v>
      </c>
    </row>
    <row r="16" spans="1:6" ht="12.75">
      <c r="A16" s="75" t="s">
        <v>49</v>
      </c>
      <c r="B16" s="19">
        <v>2397</v>
      </c>
      <c r="C16" s="19">
        <v>2299</v>
      </c>
      <c r="D16" s="19">
        <v>3166.4</v>
      </c>
      <c r="E16" s="19">
        <v>4361.4</v>
      </c>
      <c r="F16" s="19">
        <v>1176.2</v>
      </c>
    </row>
    <row r="17" spans="1:6" ht="12.75">
      <c r="A17" s="75" t="s">
        <v>51</v>
      </c>
      <c r="B17" s="19">
        <v>5859.3</v>
      </c>
      <c r="C17" s="19">
        <v>5797.8</v>
      </c>
      <c r="D17" s="19">
        <v>6449.4</v>
      </c>
      <c r="E17" s="19">
        <v>8664</v>
      </c>
      <c r="F17" s="19">
        <v>3310.3</v>
      </c>
    </row>
    <row r="18" spans="1:6" ht="13.5" customHeight="1">
      <c r="A18" s="75" t="s">
        <v>53</v>
      </c>
      <c r="B18" s="19">
        <v>16045.5</v>
      </c>
      <c r="C18" s="19">
        <v>16191</v>
      </c>
      <c r="D18" s="19">
        <v>14809.5</v>
      </c>
      <c r="E18" s="19">
        <v>12693.5</v>
      </c>
      <c r="F18" s="19">
        <v>9771.3</v>
      </c>
    </row>
    <row r="19" spans="1:6" ht="25.5">
      <c r="A19" s="109" t="s">
        <v>216</v>
      </c>
      <c r="B19" s="175">
        <v>898.6</v>
      </c>
      <c r="C19" s="175">
        <v>861.3</v>
      </c>
      <c r="D19" s="175">
        <v>1161.2</v>
      </c>
      <c r="E19" s="175">
        <v>1175.7</v>
      </c>
      <c r="F19" s="175">
        <v>485.3</v>
      </c>
    </row>
    <row r="20" spans="1:6" ht="12.75">
      <c r="A20" s="172"/>
      <c r="B20" s="173"/>
      <c r="C20" s="173"/>
      <c r="D20" s="173"/>
      <c r="E20" s="173"/>
      <c r="F20" s="173"/>
    </row>
    <row r="21" spans="1:6" ht="102" customHeight="1">
      <c r="A21" s="211" t="s">
        <v>222</v>
      </c>
      <c r="B21" s="202"/>
      <c r="C21" s="202"/>
      <c r="D21" s="202"/>
      <c r="E21" s="202"/>
      <c r="F21" s="202"/>
    </row>
    <row r="22" spans="1:6" ht="12.75" customHeight="1">
      <c r="A22" s="130"/>
      <c r="B22" s="164"/>
      <c r="C22" s="164"/>
      <c r="D22" s="164"/>
      <c r="E22" s="164"/>
      <c r="F22" s="164"/>
    </row>
    <row r="23" spans="1:6" ht="34.5" customHeight="1">
      <c r="A23" s="212" t="s">
        <v>217</v>
      </c>
      <c r="B23" s="204"/>
      <c r="C23" s="204"/>
      <c r="D23" s="204"/>
      <c r="E23" s="204"/>
      <c r="F23" s="204"/>
    </row>
    <row r="24" spans="1:6" ht="12.75" customHeight="1">
      <c r="A24" s="129"/>
      <c r="B24" s="131"/>
      <c r="C24" s="131"/>
      <c r="D24" s="131"/>
      <c r="E24" s="131"/>
      <c r="F24" s="131"/>
    </row>
    <row r="25" spans="1:6" ht="12.75">
      <c r="A25" s="213" t="s">
        <v>306</v>
      </c>
      <c r="B25" s="204"/>
      <c r="C25" s="204"/>
      <c r="D25" s="204"/>
      <c r="E25" s="204"/>
      <c r="F25" s="204"/>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8" style="3" customWidth="1"/>
    <col min="2" max="4" width="12.83203125" style="3" customWidth="1"/>
    <col min="5" max="6" width="16.83203125" style="3" customWidth="1"/>
    <col min="7" max="16384" width="9.33203125" style="3" customWidth="1"/>
  </cols>
  <sheetData>
    <row r="1" ht="12.75">
      <c r="A1" s="51"/>
    </row>
    <row r="2" spans="1:6" ht="12.75">
      <c r="A2" s="17" t="s">
        <v>74</v>
      </c>
      <c r="B2" s="2"/>
      <c r="C2" s="2"/>
      <c r="D2" s="2"/>
      <c r="E2" s="2"/>
      <c r="F2" s="2"/>
    </row>
    <row r="3" spans="1:6" ht="12.75">
      <c r="A3" s="18" t="s">
        <v>331</v>
      </c>
      <c r="B3" s="2"/>
      <c r="C3" s="2"/>
      <c r="D3" s="2"/>
      <c r="E3" s="2"/>
      <c r="F3" s="2"/>
    </row>
    <row r="4" spans="1:6" ht="12.75">
      <c r="A4" s="17" t="s">
        <v>260</v>
      </c>
      <c r="B4" s="2"/>
      <c r="C4" s="2"/>
      <c r="D4" s="2"/>
      <c r="E4" s="2"/>
      <c r="F4" s="2"/>
    </row>
    <row r="5" spans="1:6" ht="12.75">
      <c r="A5" s="17"/>
      <c r="B5" s="2"/>
      <c r="C5" s="2"/>
      <c r="D5" s="2"/>
      <c r="E5" s="2"/>
      <c r="F5" s="2"/>
    </row>
    <row r="6" spans="1:6" ht="12.75">
      <c r="A6" s="67" t="s">
        <v>179</v>
      </c>
      <c r="B6" s="72" t="s">
        <v>182</v>
      </c>
      <c r="C6" s="73"/>
      <c r="D6" s="73"/>
      <c r="E6" s="73"/>
      <c r="F6" s="74"/>
    </row>
    <row r="7" spans="1:6" ht="12.75">
      <c r="A7" s="75" t="s">
        <v>180</v>
      </c>
      <c r="B7" s="46" t="s">
        <v>105</v>
      </c>
      <c r="C7" s="46" t="s">
        <v>32</v>
      </c>
      <c r="D7" s="46" t="s">
        <v>33</v>
      </c>
      <c r="E7" s="46" t="s">
        <v>205</v>
      </c>
      <c r="F7" s="76" t="s">
        <v>181</v>
      </c>
    </row>
    <row r="8" spans="1:6" ht="15" customHeight="1">
      <c r="A8" s="77" t="s">
        <v>73</v>
      </c>
      <c r="B8" s="38">
        <v>878.7</v>
      </c>
      <c r="C8" s="38">
        <v>879.8</v>
      </c>
      <c r="D8" s="38">
        <v>949.5</v>
      </c>
      <c r="E8" s="38">
        <v>681.8</v>
      </c>
      <c r="F8" s="38">
        <v>235.2</v>
      </c>
    </row>
    <row r="9" spans="1:6" ht="12.75">
      <c r="A9" s="75" t="s">
        <v>37</v>
      </c>
      <c r="B9" s="55">
        <v>900</v>
      </c>
      <c r="C9" s="55">
        <v>1176.8</v>
      </c>
      <c r="D9" s="55">
        <v>3332.2</v>
      </c>
      <c r="E9" s="56">
        <v>2507.8</v>
      </c>
      <c r="F9" s="56">
        <v>678</v>
      </c>
    </row>
    <row r="10" spans="1:6" ht="12.75">
      <c r="A10" s="75" t="s">
        <v>38</v>
      </c>
      <c r="B10" s="55">
        <v>24.2</v>
      </c>
      <c r="C10" s="55">
        <v>36.9</v>
      </c>
      <c r="D10" s="55">
        <v>68</v>
      </c>
      <c r="E10" s="56" t="s">
        <v>249</v>
      </c>
      <c r="F10" s="56">
        <v>46.8</v>
      </c>
    </row>
    <row r="11" spans="1:6" ht="12.75">
      <c r="A11" s="75" t="s">
        <v>39</v>
      </c>
      <c r="B11" s="55">
        <v>115.1</v>
      </c>
      <c r="C11" s="55">
        <v>131.7</v>
      </c>
      <c r="D11" s="55">
        <v>274</v>
      </c>
      <c r="E11" s="56">
        <v>105.4</v>
      </c>
      <c r="F11" s="56">
        <v>112.9</v>
      </c>
    </row>
    <row r="12" spans="1:6" ht="12.75">
      <c r="A12" s="75" t="s">
        <v>41</v>
      </c>
      <c r="B12" s="55">
        <v>139.9</v>
      </c>
      <c r="C12" s="55">
        <v>157.6</v>
      </c>
      <c r="D12" s="55">
        <v>416.7</v>
      </c>
      <c r="E12" s="56">
        <v>281.6</v>
      </c>
      <c r="F12" s="56">
        <v>98.8</v>
      </c>
    </row>
    <row r="13" spans="1:6" ht="12.75">
      <c r="A13" s="75" t="s">
        <v>43</v>
      </c>
      <c r="B13" s="55">
        <v>255.6</v>
      </c>
      <c r="C13" s="55">
        <v>346</v>
      </c>
      <c r="D13" s="55">
        <v>918.1</v>
      </c>
      <c r="E13" s="56">
        <v>466.6</v>
      </c>
      <c r="F13" s="56">
        <v>165.7</v>
      </c>
    </row>
    <row r="14" spans="1:6" ht="12.75">
      <c r="A14" s="75" t="s">
        <v>45</v>
      </c>
      <c r="B14" s="55">
        <v>594.4</v>
      </c>
      <c r="C14" s="55">
        <v>807.5</v>
      </c>
      <c r="D14" s="55">
        <v>2203.6</v>
      </c>
      <c r="E14" s="56">
        <v>1485.4</v>
      </c>
      <c r="F14" s="56">
        <v>425.1</v>
      </c>
    </row>
    <row r="15" spans="1:6" ht="12.75">
      <c r="A15" s="75" t="s">
        <v>47</v>
      </c>
      <c r="B15" s="55">
        <v>1272.6</v>
      </c>
      <c r="C15" s="55">
        <v>1961.3</v>
      </c>
      <c r="D15" s="55">
        <v>4134.4</v>
      </c>
      <c r="E15" s="56">
        <v>3146.4</v>
      </c>
      <c r="F15" s="56">
        <v>1024.8</v>
      </c>
    </row>
    <row r="16" spans="1:6" ht="12.75">
      <c r="A16" s="75" t="s">
        <v>49</v>
      </c>
      <c r="B16" s="55">
        <v>3005</v>
      </c>
      <c r="C16" s="55">
        <v>5093.3</v>
      </c>
      <c r="D16" s="55">
        <v>7603.8</v>
      </c>
      <c r="E16" s="56">
        <v>9459.5</v>
      </c>
      <c r="F16" s="56">
        <v>2864.2</v>
      </c>
    </row>
    <row r="17" spans="1:6" ht="12.75">
      <c r="A17" s="75" t="s">
        <v>51</v>
      </c>
      <c r="B17" s="55">
        <v>7474.2</v>
      </c>
      <c r="C17" s="55">
        <v>15273.9</v>
      </c>
      <c r="D17" s="55">
        <v>17326.8</v>
      </c>
      <c r="E17" s="56">
        <v>21529.2</v>
      </c>
      <c r="F17" s="56">
        <v>8008.9</v>
      </c>
    </row>
    <row r="18" spans="1:6" ht="12.75">
      <c r="A18" s="75" t="s">
        <v>53</v>
      </c>
      <c r="B18" s="55">
        <v>19122</v>
      </c>
      <c r="C18" s="55">
        <v>59118.9</v>
      </c>
      <c r="D18" s="55">
        <v>49269.2</v>
      </c>
      <c r="E18" s="56">
        <v>36283.2</v>
      </c>
      <c r="F18" s="56">
        <v>24867.7</v>
      </c>
    </row>
    <row r="19" spans="1:6" ht="25.5">
      <c r="A19" s="109" t="s">
        <v>216</v>
      </c>
      <c r="B19" s="175">
        <v>1115.2</v>
      </c>
      <c r="C19" s="175">
        <v>1073.8</v>
      </c>
      <c r="D19" s="175">
        <v>1439</v>
      </c>
      <c r="E19" s="175">
        <v>1263.1</v>
      </c>
      <c r="F19" s="175">
        <v>535.3</v>
      </c>
    </row>
    <row r="20" spans="1:6" ht="12.75">
      <c r="A20" s="172"/>
      <c r="B20" s="173"/>
      <c r="C20" s="173"/>
      <c r="D20" s="173"/>
      <c r="E20" s="173"/>
      <c r="F20" s="173"/>
    </row>
    <row r="21" spans="1:6" ht="92.25" customHeight="1">
      <c r="A21" s="211" t="s">
        <v>222</v>
      </c>
      <c r="B21" s="202"/>
      <c r="C21" s="202"/>
      <c r="D21" s="202"/>
      <c r="E21" s="202"/>
      <c r="F21" s="202"/>
    </row>
    <row r="22" spans="1:6" ht="12.75" customHeight="1">
      <c r="A22" s="130"/>
      <c r="B22" s="164"/>
      <c r="C22" s="164"/>
      <c r="D22" s="164"/>
      <c r="E22" s="164"/>
      <c r="F22" s="164"/>
    </row>
    <row r="23" spans="1:6" ht="34.5" customHeight="1">
      <c r="A23" s="212" t="s">
        <v>217</v>
      </c>
      <c r="B23" s="204"/>
      <c r="C23" s="204"/>
      <c r="D23" s="204"/>
      <c r="E23" s="204"/>
      <c r="F23" s="204"/>
    </row>
    <row r="24" spans="1:6" ht="12.75" customHeight="1">
      <c r="A24" s="129"/>
      <c r="B24" s="131"/>
      <c r="C24" s="131"/>
      <c r="D24" s="131"/>
      <c r="E24" s="131"/>
      <c r="F24" s="131"/>
    </row>
    <row r="25" spans="1:6" ht="25.5" customHeight="1">
      <c r="A25" s="214" t="s">
        <v>306</v>
      </c>
      <c r="B25" s="193"/>
      <c r="C25" s="193"/>
      <c r="D25" s="193"/>
      <c r="E25" s="193"/>
      <c r="F25" s="193"/>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33203125" defaultRowHeight="12.75"/>
  <cols>
    <col min="1" max="1" width="17.5" style="3" customWidth="1"/>
    <col min="2" max="4" width="12.83203125" style="3" customWidth="1"/>
    <col min="5" max="6" width="16.83203125" style="3" customWidth="1"/>
    <col min="7" max="16384" width="9.33203125" style="3" customWidth="1"/>
  </cols>
  <sheetData>
    <row r="1" ht="12.75">
      <c r="A1" s="51"/>
    </row>
    <row r="2" spans="1:6" ht="12.75">
      <c r="A2" s="17" t="s">
        <v>75</v>
      </c>
      <c r="B2" s="2"/>
      <c r="C2" s="2"/>
      <c r="D2" s="17"/>
      <c r="E2" s="2"/>
      <c r="F2" s="2"/>
    </row>
    <row r="3" spans="1:6" ht="12.75">
      <c r="A3" s="18" t="s">
        <v>331</v>
      </c>
      <c r="B3" s="2"/>
      <c r="C3" s="2"/>
      <c r="D3" s="17"/>
      <c r="E3" s="2"/>
      <c r="F3" s="2"/>
    </row>
    <row r="4" spans="1:6" ht="12.75">
      <c r="A4" s="17" t="s">
        <v>261</v>
      </c>
      <c r="B4" s="2"/>
      <c r="C4" s="2"/>
      <c r="D4" s="17"/>
      <c r="E4" s="2"/>
      <c r="F4" s="2"/>
    </row>
    <row r="5" spans="1:6" ht="12.75">
      <c r="A5" s="17"/>
      <c r="B5" s="2"/>
      <c r="C5" s="2"/>
      <c r="D5" s="17"/>
      <c r="E5" s="2"/>
      <c r="F5" s="2"/>
    </row>
    <row r="6" spans="1:6" ht="12.75">
      <c r="A6" s="67" t="s">
        <v>179</v>
      </c>
      <c r="B6" s="72" t="s">
        <v>182</v>
      </c>
      <c r="C6" s="73"/>
      <c r="D6" s="73"/>
      <c r="E6" s="73"/>
      <c r="F6" s="74"/>
    </row>
    <row r="7" spans="1:6" ht="12.75">
      <c r="A7" s="75" t="s">
        <v>180</v>
      </c>
      <c r="B7" s="46" t="s">
        <v>105</v>
      </c>
      <c r="C7" s="46" t="s">
        <v>32</v>
      </c>
      <c r="D7" s="46" t="s">
        <v>33</v>
      </c>
      <c r="E7" s="46" t="s">
        <v>205</v>
      </c>
      <c r="F7" s="76" t="s">
        <v>181</v>
      </c>
    </row>
    <row r="8" spans="1:6" ht="15" customHeight="1">
      <c r="A8" s="77" t="s">
        <v>73</v>
      </c>
      <c r="B8" s="38">
        <v>870.3</v>
      </c>
      <c r="C8" s="38">
        <v>897.8</v>
      </c>
      <c r="D8" s="38">
        <v>792.7</v>
      </c>
      <c r="E8" s="38">
        <v>638.9</v>
      </c>
      <c r="F8" s="38">
        <v>204.5</v>
      </c>
    </row>
    <row r="9" spans="1:6" ht="12.75">
      <c r="A9" s="75" t="s">
        <v>37</v>
      </c>
      <c r="B9" s="55">
        <v>686.1</v>
      </c>
      <c r="C9" s="55">
        <v>506.7</v>
      </c>
      <c r="D9" s="55">
        <v>1489.6</v>
      </c>
      <c r="E9" s="56" t="s">
        <v>249</v>
      </c>
      <c r="F9" s="56" t="s">
        <v>249</v>
      </c>
    </row>
    <row r="10" spans="1:6" ht="12.75">
      <c r="A10" s="75" t="s">
        <v>38</v>
      </c>
      <c r="B10" s="55">
        <v>19.4</v>
      </c>
      <c r="C10" s="55">
        <v>17.1</v>
      </c>
      <c r="D10" s="55">
        <v>29.3</v>
      </c>
      <c r="E10" s="56" t="s">
        <v>249</v>
      </c>
      <c r="F10" s="56" t="s">
        <v>249</v>
      </c>
    </row>
    <row r="11" spans="1:6" ht="12.75">
      <c r="A11" s="75" t="s">
        <v>39</v>
      </c>
      <c r="B11" s="55">
        <v>40.2</v>
      </c>
      <c r="C11" s="55">
        <v>37</v>
      </c>
      <c r="D11" s="55">
        <v>56.1</v>
      </c>
      <c r="E11" s="56" t="s">
        <v>249</v>
      </c>
      <c r="F11" s="56" t="s">
        <v>249</v>
      </c>
    </row>
    <row r="12" spans="1:6" ht="12.75">
      <c r="A12" s="75" t="s">
        <v>41</v>
      </c>
      <c r="B12" s="55">
        <v>55.6</v>
      </c>
      <c r="C12" s="55">
        <v>45.8</v>
      </c>
      <c r="D12" s="55">
        <v>102.3</v>
      </c>
      <c r="E12" s="56">
        <v>119.3</v>
      </c>
      <c r="F12" s="56" t="s">
        <v>249</v>
      </c>
    </row>
    <row r="13" spans="1:6" ht="12.75">
      <c r="A13" s="75" t="s">
        <v>43</v>
      </c>
      <c r="B13" s="55">
        <v>151.8</v>
      </c>
      <c r="C13" s="55">
        <v>126.3</v>
      </c>
      <c r="D13" s="55">
        <v>308.7</v>
      </c>
      <c r="E13" s="56" t="s">
        <v>249</v>
      </c>
      <c r="F13" s="56">
        <v>69.1</v>
      </c>
    </row>
    <row r="14" spans="1:6" ht="12.75">
      <c r="A14" s="75" t="s">
        <v>45</v>
      </c>
      <c r="B14" s="55">
        <v>362</v>
      </c>
      <c r="C14" s="55">
        <v>302.4</v>
      </c>
      <c r="D14" s="55">
        <v>737.5</v>
      </c>
      <c r="E14" s="56">
        <v>515.7</v>
      </c>
      <c r="F14" s="56">
        <v>128</v>
      </c>
    </row>
    <row r="15" spans="1:6" ht="12.75">
      <c r="A15" s="75" t="s">
        <v>47</v>
      </c>
      <c r="B15" s="55">
        <v>850.5</v>
      </c>
      <c r="C15" s="55">
        <v>776.8</v>
      </c>
      <c r="D15" s="55">
        <v>1407.2</v>
      </c>
      <c r="E15" s="56">
        <v>1181.4</v>
      </c>
      <c r="F15" s="56">
        <v>338.2</v>
      </c>
    </row>
    <row r="16" spans="1:6" ht="12.75">
      <c r="A16" s="75" t="s">
        <v>49</v>
      </c>
      <c r="B16" s="55">
        <v>1905.1</v>
      </c>
      <c r="C16" s="55">
        <v>1806.7</v>
      </c>
      <c r="D16" s="55">
        <v>2588</v>
      </c>
      <c r="E16" s="56">
        <v>4196.8</v>
      </c>
      <c r="F16" s="56">
        <v>1238.8</v>
      </c>
    </row>
    <row r="17" spans="1:6" ht="12.75">
      <c r="A17" s="75" t="s">
        <v>51</v>
      </c>
      <c r="B17" s="55">
        <v>4873.3</v>
      </c>
      <c r="C17" s="55">
        <v>4806.7</v>
      </c>
      <c r="D17" s="55">
        <v>5446.3</v>
      </c>
      <c r="E17" s="56">
        <v>8389.7</v>
      </c>
      <c r="F17" s="56">
        <v>3213.2</v>
      </c>
    </row>
    <row r="18" spans="1:6" ht="12.75">
      <c r="A18" s="75" t="s">
        <v>53</v>
      </c>
      <c r="B18" s="55">
        <v>14868.1</v>
      </c>
      <c r="C18" s="55">
        <v>14918.3</v>
      </c>
      <c r="D18" s="55">
        <v>14471.7</v>
      </c>
      <c r="E18" s="56">
        <v>13809.5</v>
      </c>
      <c r="F18" s="56">
        <v>9246.6</v>
      </c>
    </row>
    <row r="19" spans="1:6" ht="25.5">
      <c r="A19" s="109" t="s">
        <v>216</v>
      </c>
      <c r="B19" s="175">
        <v>749</v>
      </c>
      <c r="C19" s="175">
        <v>717</v>
      </c>
      <c r="D19" s="175">
        <v>960.1</v>
      </c>
      <c r="E19" s="85">
        <v>1087.4</v>
      </c>
      <c r="F19" s="175">
        <v>442.5</v>
      </c>
    </row>
    <row r="20" spans="1:6" ht="12.75">
      <c r="A20" s="172"/>
      <c r="B20" s="173"/>
      <c r="C20" s="173"/>
      <c r="D20" s="173"/>
      <c r="E20" s="174"/>
      <c r="F20" s="173"/>
    </row>
    <row r="21" spans="1:6" ht="75.75" customHeight="1">
      <c r="A21" s="211" t="s">
        <v>222</v>
      </c>
      <c r="B21" s="202"/>
      <c r="C21" s="202"/>
      <c r="D21" s="202"/>
      <c r="E21" s="202"/>
      <c r="F21" s="202"/>
    </row>
    <row r="22" spans="1:6" ht="12.75" customHeight="1">
      <c r="A22" s="130"/>
      <c r="B22" s="164"/>
      <c r="C22" s="164"/>
      <c r="D22" s="164"/>
      <c r="E22" s="164"/>
      <c r="F22" s="164"/>
    </row>
    <row r="23" spans="1:6" ht="34.5" customHeight="1">
      <c r="A23" s="212" t="s">
        <v>217</v>
      </c>
      <c r="B23" s="204"/>
      <c r="C23" s="204"/>
      <c r="D23" s="204"/>
      <c r="E23" s="204"/>
      <c r="F23" s="204"/>
    </row>
    <row r="24" spans="1:6" ht="12.75" customHeight="1">
      <c r="A24" s="129"/>
      <c r="B24" s="131"/>
      <c r="C24" s="131"/>
      <c r="D24" s="131"/>
      <c r="E24" s="131"/>
      <c r="F24" s="131"/>
    </row>
    <row r="25" spans="1:6" ht="25.5" customHeight="1">
      <c r="A25" s="214" t="s">
        <v>306</v>
      </c>
      <c r="B25" s="193"/>
      <c r="C25" s="193"/>
      <c r="D25" s="193"/>
      <c r="E25" s="193"/>
      <c r="F25" s="193"/>
    </row>
    <row r="26" ht="12.75">
      <c r="A26" s="8"/>
    </row>
  </sheetData>
  <mergeCells count="3">
    <mergeCell ref="A21:F21"/>
    <mergeCell ref="A23:F23"/>
    <mergeCell ref="A25:F25"/>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9.33203125" defaultRowHeight="12.75"/>
  <cols>
    <col min="1" max="1" width="16.83203125" style="3" customWidth="1"/>
    <col min="2" max="3" width="12.83203125" style="3" customWidth="1"/>
    <col min="4" max="4" width="15.5" style="3" customWidth="1"/>
    <col min="5" max="5" width="12.83203125" style="3" customWidth="1"/>
    <col min="6" max="16384" width="9.33203125" style="3" customWidth="1"/>
  </cols>
  <sheetData>
    <row r="1" ht="12.75">
      <c r="A1" s="51"/>
    </row>
    <row r="2" spans="1:5" ht="12.75">
      <c r="A2" s="1" t="s">
        <v>76</v>
      </c>
      <c r="B2" s="2"/>
      <c r="C2" s="2"/>
      <c r="D2" s="2"/>
      <c r="E2" s="2"/>
    </row>
    <row r="3" spans="1:5" ht="12.75">
      <c r="A3" s="4" t="s">
        <v>321</v>
      </c>
      <c r="B3" s="2"/>
      <c r="C3" s="2"/>
      <c r="D3" s="2"/>
      <c r="E3" s="2"/>
    </row>
    <row r="4" spans="1:5" ht="12.75">
      <c r="A4" s="1" t="s">
        <v>272</v>
      </c>
      <c r="B4" s="2"/>
      <c r="C4" s="2"/>
      <c r="D4" s="2"/>
      <c r="E4" s="2"/>
    </row>
    <row r="5" spans="1:5" ht="12.75">
      <c r="A5" s="1" t="s">
        <v>273</v>
      </c>
      <c r="B5" s="2"/>
      <c r="C5" s="2"/>
      <c r="D5" s="2"/>
      <c r="E5" s="2"/>
    </row>
    <row r="6" spans="1:5" ht="12.75">
      <c r="A6" s="1"/>
      <c r="B6" s="2"/>
      <c r="C6" s="2"/>
      <c r="D6" s="2"/>
      <c r="E6" s="2"/>
    </row>
    <row r="7" spans="1:5" ht="12.75">
      <c r="A7" s="58" t="s">
        <v>183</v>
      </c>
      <c r="B7" s="61"/>
      <c r="C7" s="205" t="s">
        <v>196</v>
      </c>
      <c r="D7" s="60" t="s">
        <v>133</v>
      </c>
      <c r="E7" s="61"/>
    </row>
    <row r="8" spans="1:5" ht="12.75">
      <c r="A8" s="34" t="s">
        <v>129</v>
      </c>
      <c r="B8" s="40" t="s">
        <v>130</v>
      </c>
      <c r="C8" s="206"/>
      <c r="D8" s="34" t="s">
        <v>129</v>
      </c>
      <c r="E8" s="44" t="s">
        <v>130</v>
      </c>
    </row>
    <row r="9" spans="1:5" ht="12.75">
      <c r="A9" s="79">
        <v>47.6</v>
      </c>
      <c r="B9" s="16">
        <v>50.6</v>
      </c>
      <c r="C9" s="31" t="s">
        <v>77</v>
      </c>
      <c r="D9" s="16">
        <v>53.4</v>
      </c>
      <c r="E9" s="79">
        <v>55.1</v>
      </c>
    </row>
    <row r="10" spans="1:5" ht="12.75">
      <c r="A10" s="79">
        <v>48.4</v>
      </c>
      <c r="B10" s="16">
        <v>51.8</v>
      </c>
      <c r="C10" s="31" t="s">
        <v>78</v>
      </c>
      <c r="D10" s="16">
        <v>53.9</v>
      </c>
      <c r="E10" s="79">
        <v>56.2</v>
      </c>
    </row>
    <row r="11" spans="1:5" ht="12.75">
      <c r="A11" s="79">
        <v>53.6</v>
      </c>
      <c r="B11" s="16">
        <v>54.6</v>
      </c>
      <c r="C11" s="31" t="s">
        <v>79</v>
      </c>
      <c r="D11" s="25" t="s">
        <v>80</v>
      </c>
      <c r="E11" s="80" t="s">
        <v>81</v>
      </c>
    </row>
    <row r="12" spans="1:5" ht="12.75">
      <c r="A12" s="79">
        <v>58.1</v>
      </c>
      <c r="B12" s="16">
        <v>61.6</v>
      </c>
      <c r="C12" s="31" t="s">
        <v>82</v>
      </c>
      <c r="D12" s="25" t="s">
        <v>83</v>
      </c>
      <c r="E12" s="80" t="s">
        <v>84</v>
      </c>
    </row>
    <row r="13" spans="1:5" ht="12.75">
      <c r="A13" s="79">
        <v>60.8</v>
      </c>
      <c r="B13" s="16">
        <v>65.2</v>
      </c>
      <c r="C13" s="31" t="s">
        <v>85</v>
      </c>
      <c r="D13" s="25" t="s">
        <v>86</v>
      </c>
      <c r="E13" s="80" t="s">
        <v>87</v>
      </c>
    </row>
    <row r="14" spans="1:5" ht="12.75">
      <c r="A14" s="79">
        <v>65.6</v>
      </c>
      <c r="B14" s="16">
        <v>71.1</v>
      </c>
      <c r="C14" s="31" t="s">
        <v>88</v>
      </c>
      <c r="D14" s="16">
        <v>65.7</v>
      </c>
      <c r="E14" s="79">
        <v>71.2</v>
      </c>
    </row>
    <row r="15" spans="1:5" ht="12.75">
      <c r="A15" s="79">
        <v>66.6</v>
      </c>
      <c r="B15" s="16">
        <v>73.1</v>
      </c>
      <c r="C15" s="31" t="s">
        <v>89</v>
      </c>
      <c r="D15" s="16">
        <v>67.1</v>
      </c>
      <c r="E15" s="79">
        <v>73.3</v>
      </c>
    </row>
    <row r="16" spans="1:5" ht="12.75">
      <c r="A16" s="79">
        <v>67.1</v>
      </c>
      <c r="B16" s="16">
        <v>74.7</v>
      </c>
      <c r="C16" s="31" t="s">
        <v>13</v>
      </c>
      <c r="D16" s="16">
        <v>67.2</v>
      </c>
      <c r="E16" s="79">
        <v>74.6</v>
      </c>
    </row>
    <row r="17" spans="1:5" ht="12.75">
      <c r="A17" s="79">
        <v>68.8</v>
      </c>
      <c r="B17" s="16">
        <v>76.6</v>
      </c>
      <c r="C17" s="31" t="s">
        <v>14</v>
      </c>
      <c r="D17" s="16">
        <v>68.5</v>
      </c>
      <c r="E17" s="79">
        <v>75.7</v>
      </c>
    </row>
    <row r="18" spans="1:5" ht="12.75">
      <c r="A18" s="79">
        <v>70</v>
      </c>
      <c r="B18" s="16">
        <v>77.4</v>
      </c>
      <c r="C18" s="31" t="s">
        <v>15</v>
      </c>
      <c r="D18" s="16">
        <v>70</v>
      </c>
      <c r="E18" s="79">
        <v>76.9</v>
      </c>
    </row>
    <row r="19" spans="1:5" ht="12.75">
      <c r="A19" s="79" t="s">
        <v>90</v>
      </c>
      <c r="B19" s="16" t="s">
        <v>91</v>
      </c>
      <c r="C19" s="31" t="s">
        <v>21</v>
      </c>
      <c r="D19" s="16">
        <v>71.8</v>
      </c>
      <c r="E19" s="79">
        <v>78.1</v>
      </c>
    </row>
    <row r="20" spans="1:5" ht="12.75">
      <c r="A20" s="79" t="s">
        <v>92</v>
      </c>
      <c r="B20" s="16" t="s">
        <v>93</v>
      </c>
      <c r="C20" s="31" t="s">
        <v>22</v>
      </c>
      <c r="D20" s="16">
        <v>71.8</v>
      </c>
      <c r="E20" s="79">
        <v>78.1</v>
      </c>
    </row>
    <row r="21" spans="1:5" ht="12.75">
      <c r="A21" s="79">
        <v>72.3</v>
      </c>
      <c r="B21" s="16">
        <v>79.1</v>
      </c>
      <c r="C21" s="31" t="s">
        <v>23</v>
      </c>
      <c r="D21" s="16">
        <v>72.2</v>
      </c>
      <c r="E21" s="79">
        <v>78.5</v>
      </c>
    </row>
    <row r="22" spans="1:5" ht="12.75">
      <c r="A22" s="79">
        <v>72.2</v>
      </c>
      <c r="B22" s="16">
        <v>78.8</v>
      </c>
      <c r="C22" s="31" t="s">
        <v>24</v>
      </c>
      <c r="D22" s="16">
        <v>71.2</v>
      </c>
      <c r="E22" s="82">
        <v>78.3</v>
      </c>
    </row>
    <row r="23" spans="1:5" ht="12.75">
      <c r="A23" s="79">
        <v>72.4</v>
      </c>
      <c r="B23" s="16">
        <v>79</v>
      </c>
      <c r="C23" s="31">
        <v>1994</v>
      </c>
      <c r="D23" s="81">
        <v>72.3</v>
      </c>
      <c r="E23" s="83">
        <v>78.4</v>
      </c>
    </row>
    <row r="24" spans="1:5" ht="12.75">
      <c r="A24" s="80">
        <v>72.5</v>
      </c>
      <c r="B24" s="25">
        <v>78.9</v>
      </c>
      <c r="C24" s="31">
        <v>1995</v>
      </c>
      <c r="D24" s="20">
        <v>72.6</v>
      </c>
      <c r="E24" s="83">
        <v>78.5</v>
      </c>
    </row>
    <row r="25" spans="1:5" ht="12.75">
      <c r="A25" s="80">
        <v>73.1</v>
      </c>
      <c r="B25" s="25">
        <v>79.1</v>
      </c>
      <c r="C25" s="31">
        <v>1996</v>
      </c>
      <c r="D25" s="20">
        <v>73</v>
      </c>
      <c r="E25" s="83">
        <v>78.7</v>
      </c>
    </row>
    <row r="26" spans="1:5" ht="12.75">
      <c r="A26" s="80">
        <v>73.6</v>
      </c>
      <c r="B26" s="25">
        <v>79.4</v>
      </c>
      <c r="C26" s="31">
        <v>1997</v>
      </c>
      <c r="D26" s="20">
        <v>73.3</v>
      </c>
      <c r="E26" s="83">
        <v>78.9</v>
      </c>
    </row>
    <row r="27" spans="1:5" ht="12.75">
      <c r="A27" s="80">
        <v>73.8</v>
      </c>
      <c r="B27" s="25">
        <v>79.5</v>
      </c>
      <c r="C27" s="31">
        <v>1998</v>
      </c>
      <c r="D27" s="20">
        <v>73.3</v>
      </c>
      <c r="E27" s="83">
        <v>78.9</v>
      </c>
    </row>
    <row r="28" spans="1:5" ht="12.75">
      <c r="A28" s="80">
        <v>73.9</v>
      </c>
      <c r="B28" s="25">
        <v>79.4</v>
      </c>
      <c r="C28" s="31">
        <v>1999</v>
      </c>
      <c r="D28" s="20">
        <v>73.4</v>
      </c>
      <c r="E28" s="83">
        <v>78.8</v>
      </c>
    </row>
    <row r="29" spans="1:5" ht="12.75">
      <c r="A29" s="79">
        <v>74.1</v>
      </c>
      <c r="B29" s="79">
        <v>79.5</v>
      </c>
      <c r="C29" s="31">
        <v>2000</v>
      </c>
      <c r="D29" s="83">
        <v>73.5</v>
      </c>
      <c r="E29" s="83">
        <v>78.8</v>
      </c>
    </row>
    <row r="30" spans="1:5" ht="12.75">
      <c r="A30" s="171" t="s">
        <v>30</v>
      </c>
      <c r="B30" s="171" t="s">
        <v>30</v>
      </c>
      <c r="C30" s="34">
        <v>2001</v>
      </c>
      <c r="D30" s="118">
        <v>73.6</v>
      </c>
      <c r="E30" s="118">
        <v>79</v>
      </c>
    </row>
    <row r="31" spans="1:5" ht="12.75">
      <c r="A31" s="16"/>
      <c r="B31" s="16"/>
      <c r="C31" s="135"/>
      <c r="D31" s="20"/>
      <c r="E31" s="20"/>
    </row>
    <row r="32" spans="1:5" ht="26.25" customHeight="1">
      <c r="A32" s="194" t="s">
        <v>206</v>
      </c>
      <c r="B32" s="195"/>
      <c r="C32" s="195"/>
      <c r="D32" s="195"/>
      <c r="E32" s="195"/>
    </row>
    <row r="33" spans="1:5" ht="12.75">
      <c r="A33" s="151"/>
      <c r="B33" s="164"/>
      <c r="C33" s="164"/>
      <c r="D33" s="164"/>
      <c r="E33" s="164"/>
    </row>
    <row r="34" spans="1:5" ht="33" customHeight="1">
      <c r="A34" s="203" t="s">
        <v>322</v>
      </c>
      <c r="B34" s="204"/>
      <c r="C34" s="204"/>
      <c r="D34" s="204"/>
      <c r="E34" s="204"/>
    </row>
  </sheetData>
  <mergeCells count="3">
    <mergeCell ref="C7:C8"/>
    <mergeCell ref="A32:E32"/>
    <mergeCell ref="A34:E34"/>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cp:lastPrinted>2002-09-26T12:54:21Z</cp:lastPrinted>
  <dcterms:created xsi:type="dcterms:W3CDTF">1999-10-11T17:35:34Z</dcterms:created>
  <dcterms:modified xsi:type="dcterms:W3CDTF">2003-10-27T21:33:54Z</dcterms:modified>
  <cp:category/>
  <cp:version/>
  <cp:contentType/>
  <cp:contentStatus/>
</cp:coreProperties>
</file>