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720" windowHeight="6705"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s>
  <definedNames>
    <definedName name="_xlnm.Print_Area" localSheetId="1">'Overview'!$A$1:$C$30</definedName>
    <definedName name="_xlnm.Print_Area" localSheetId="2">'Table 1'!$A$1:$E$37</definedName>
    <definedName name="_xlnm.Print_Area" localSheetId="11">'Table 10'!$A$1:$Q$20</definedName>
    <definedName name="_xlnm.Print_Area" localSheetId="12">'Table 11'!$A$1:$K$25</definedName>
    <definedName name="_xlnm.Print_Area" localSheetId="13">'Table 12'!$A$1:$Q$24</definedName>
    <definedName name="_xlnm.Print_Area" localSheetId="14">'Table 13'!$A$1:$Q$20</definedName>
    <definedName name="_xlnm.Print_Area" localSheetId="15">'Table 14'!$A$1:$Q$24</definedName>
    <definedName name="_xlnm.Print_Area" localSheetId="16">'Table 15'!$A$1:$Q$27</definedName>
    <definedName name="_xlnm.Print_Area" localSheetId="17">'Table 16'!$A$1:$Q$23</definedName>
    <definedName name="_xlnm.Print_Area" localSheetId="18">'Table 17'!$A$1:$E$35</definedName>
    <definedName name="_xlnm.Print_Area" localSheetId="3">'Table 2'!$A$1:$Q$24</definedName>
    <definedName name="_xlnm.Print_Area" localSheetId="4">'Table 3'!$B$1:$D$36</definedName>
    <definedName name="_xlnm.Print_Area" localSheetId="5">'Table 4'!$A$1:$C$25</definedName>
    <definedName name="_xlnm.Print_Area" localSheetId="6">'Table 5'!$A$1:$G$22</definedName>
    <definedName name="_xlnm.Print_Area" localSheetId="7">'Table 6'!$A$1:$Q$23</definedName>
    <definedName name="_xlnm.Print_Area" localSheetId="8">'Table 7'!$A$1:$K$24</definedName>
    <definedName name="_xlnm.Print_Area" localSheetId="9">'Table 8'!$A$1:$Q$19</definedName>
    <definedName name="_xlnm.Print_Area" localSheetId="10">'Table 9'!$A$1:$Q$26</definedName>
  </definedNames>
  <calcPr fullCalcOnLoad="1"/>
</workbook>
</file>

<file path=xl/sharedStrings.xml><?xml version="1.0" encoding="utf-8"?>
<sst xmlns="http://schemas.openxmlformats.org/spreadsheetml/2006/main" count="1440" uniqueCount="341">
  <si>
    <t>An Overview, 1995</t>
  </si>
  <si>
    <t>Total Resident Births (live births &amp; fetal deaths)</t>
  </si>
  <si>
    <t>Total Resident Live Births</t>
  </si>
  <si>
    <t>Resident Live Births per Day</t>
  </si>
  <si>
    <t>Total Resident Fetal Deaths</t>
  </si>
  <si>
    <t>Resident Fetal Deaths per Day</t>
  </si>
  <si>
    <t>Crude Birth Rate</t>
  </si>
  <si>
    <t>Fertility Rate</t>
  </si>
  <si>
    <t>Fetal Death Ratio</t>
  </si>
  <si>
    <t>First Births (Percent of Total Live Births)</t>
  </si>
  <si>
    <t>Median Birth Weight in Grams (Live Births)</t>
  </si>
  <si>
    <t>Median Birth Weight in Grams (Fetal Deaths)</t>
  </si>
  <si>
    <t>Low Weight Live Births</t>
  </si>
  <si>
    <t>Low Weight Birth Ratio</t>
  </si>
  <si>
    <t>Median Age of Mother (Live Births)</t>
  </si>
  <si>
    <t>Median Age of Mother (Fetal Deaths)</t>
  </si>
  <si>
    <t>Live Births with Congenital Anomalies</t>
  </si>
  <si>
    <t>Congenital Anomalies per 10,000 Live Births</t>
  </si>
  <si>
    <t>Live Births with No Prenatal Care</t>
  </si>
  <si>
    <t>No Prenatal Care Ratio</t>
  </si>
  <si>
    <t>Home Births</t>
  </si>
  <si>
    <t>Live Born Sets of Twins</t>
  </si>
  <si>
    <t>Live Born Sets of Triplets</t>
  </si>
  <si>
    <t>Live Born Multiple Births of Four or More</t>
  </si>
  <si>
    <t>Male Live Births per 100 Female Live Births</t>
  </si>
  <si>
    <t>Source:  Office of the State Registrar and Division of</t>
  </si>
  <si>
    <t xml:space="preserve">                Health Statistics, MDCH.</t>
  </si>
  <si>
    <t>Table 1.1</t>
  </si>
  <si>
    <t>Live Births and Crude Birth Rates</t>
  </si>
  <si>
    <t>Michigan and United States Residents</t>
  </si>
  <si>
    <t>Selected Years, 1900 - 1995</t>
  </si>
  <si>
    <t>United States</t>
  </si>
  <si>
    <t>Michigan</t>
  </si>
  <si>
    <t>Number</t>
  </si>
  <si>
    <t>Rate</t>
  </si>
  <si>
    <t>Year</t>
  </si>
  <si>
    <t>---</t>
  </si>
  <si>
    <t>1900</t>
  </si>
  <si>
    <t>2,618,000</t>
  </si>
  <si>
    <t xml:space="preserve"> 21.3</t>
  </si>
  <si>
    <t>1930</t>
  </si>
  <si>
    <t>4,257,850</t>
  </si>
  <si>
    <t xml:space="preserve"> 23.7</t>
  </si>
  <si>
    <t>1960</t>
  </si>
  <si>
    <t>3,731,386</t>
  </si>
  <si>
    <t xml:space="preserve"> 18.4</t>
  </si>
  <si>
    <t>1970</t>
  </si>
  <si>
    <t>3,612,258</t>
  </si>
  <si>
    <t xml:space="preserve"> 15.9</t>
  </si>
  <si>
    <t>1980</t>
  </si>
  <si>
    <t>3,629,238</t>
  </si>
  <si>
    <t>1981</t>
  </si>
  <si>
    <t>3,680,537</t>
  </si>
  <si>
    <t>1982</t>
  </si>
  <si>
    <t>3,638,933</t>
  </si>
  <si>
    <t>1983</t>
  </si>
  <si>
    <t>3,669,141</t>
  </si>
  <si>
    <t>1984</t>
  </si>
  <si>
    <t>3,760,561</t>
  </si>
  <si>
    <t>1985</t>
  </si>
  <si>
    <t>3,756,547</t>
  </si>
  <si>
    <t>1986</t>
  </si>
  <si>
    <t>3,809,394</t>
  </si>
  <si>
    <t>1987</t>
  </si>
  <si>
    <t>3,909,510</t>
  </si>
  <si>
    <t>1988</t>
  </si>
  <si>
    <t>4,040,958</t>
  </si>
  <si>
    <t>1989</t>
  </si>
  <si>
    <t>4,158,212</t>
  </si>
  <si>
    <t>1990</t>
  </si>
  <si>
    <t>4,110,907</t>
  </si>
  <si>
    <t>1991</t>
  </si>
  <si>
    <t>4,065,014</t>
  </si>
  <si>
    <t>1992</t>
  </si>
  <si>
    <t>1993</t>
  </si>
  <si>
    <t>Source:  Office of the State Registrar and Division of Health</t>
  </si>
  <si>
    <t xml:space="preserve">              Statistics, MDCH</t>
  </si>
  <si>
    <t>Table 1.2</t>
  </si>
  <si>
    <t>Live Births and Percent Distribution by Age, Race and Ancestry of Mother,</t>
  </si>
  <si>
    <t>Michigan Residents, 1995</t>
  </si>
  <si>
    <t>Ancestry</t>
  </si>
  <si>
    <t>Mother</t>
  </si>
  <si>
    <t>Total</t>
  </si>
  <si>
    <t>White</t>
  </si>
  <si>
    <t>Black</t>
  </si>
  <si>
    <t>American Indian</t>
  </si>
  <si>
    <t>Asian &amp; P.I.</t>
  </si>
  <si>
    <t>Other</t>
  </si>
  <si>
    <t>Arab</t>
  </si>
  <si>
    <t>Hispanic</t>
  </si>
  <si>
    <t>%</t>
  </si>
  <si>
    <t>All Other</t>
  </si>
  <si>
    <t>Unknown</t>
  </si>
  <si>
    <t>&lt; 15</t>
  </si>
  <si>
    <t xml:space="preserve">*  </t>
  </si>
  <si>
    <t xml:space="preserve">-  </t>
  </si>
  <si>
    <t>15-19</t>
  </si>
  <si>
    <t>20-24</t>
  </si>
  <si>
    <t>25-29</t>
  </si>
  <si>
    <t>30-34</t>
  </si>
  <si>
    <t>35-39</t>
  </si>
  <si>
    <t>40 +</t>
  </si>
  <si>
    <t>Not Stated</t>
  </si>
  <si>
    <t xml:space="preserve">    Total</t>
  </si>
  <si>
    <t>Median Age at</t>
  </si>
  <si>
    <t>Last Birthday</t>
  </si>
  <si>
    <t>Source:  Office of the State Registrar and Division of Health Statistics, MDCH</t>
  </si>
  <si>
    <t xml:space="preserve">    Table 1.6</t>
  </si>
  <si>
    <t xml:space="preserve">Number and Percents of Live Births with Prenatal Care Beginning in </t>
  </si>
  <si>
    <t xml:space="preserve">        the First Trimester by Age of Mother and Race and Selected Ancestry of Mother,</t>
  </si>
  <si>
    <t xml:space="preserve">                                    Michigan Residents, 1993</t>
  </si>
  <si>
    <t>_</t>
  </si>
  <si>
    <t>Race of Mother</t>
  </si>
  <si>
    <t xml:space="preserve">      Selected Ancestry</t>
  </si>
  <si>
    <t>Age</t>
  </si>
  <si>
    <t>of</t>
  </si>
  <si>
    <t xml:space="preserve">      Total</t>
  </si>
  <si>
    <t xml:space="preserve">      White</t>
  </si>
  <si>
    <t xml:space="preserve">      Black</t>
  </si>
  <si>
    <t xml:space="preserve">   Asian &amp; P.I.</t>
  </si>
  <si>
    <t xml:space="preserve">      Other</t>
  </si>
  <si>
    <t xml:space="preserve">       Arab</t>
  </si>
  <si>
    <t xml:space="preserve">    Hispanic</t>
  </si>
  <si>
    <t>-</t>
  </si>
  <si>
    <t>1.  Percent denominators obtained from Table 1.2.</t>
  </si>
  <si>
    <t>K:\VSPROJ\ANNUAL93\BIRTHS93\TAB102.WK1</t>
  </si>
  <si>
    <t>K:\VSPROJ\ANNUAL93\BIRTHS93\TAB106.WP</t>
  </si>
  <si>
    <t xml:space="preserve">   Table 1.7</t>
  </si>
  <si>
    <t>Numbers and Ratios of Live Births with No Prenatal Care by Age and Race of Mother,</t>
  </si>
  <si>
    <t xml:space="preserve">           Michigan Residents, 1993</t>
  </si>
  <si>
    <t xml:space="preserve">     All Other</t>
  </si>
  <si>
    <t xml:space="preserve">   Not Stated</t>
  </si>
  <si>
    <t>Ratio&amp;1</t>
  </si>
  <si>
    <t>*</t>
  </si>
  <si>
    <t>1.  Ratio denominator obtained from Table 1.2.</t>
  </si>
  <si>
    <t>K:\VSPROJ\ANNUAL93\BIRTHS93\TAB107.WP</t>
  </si>
  <si>
    <t>Table 1.3</t>
  </si>
  <si>
    <t>Fertility Rates</t>
  </si>
  <si>
    <t>Source:  Office of the State Registrar and Division</t>
  </si>
  <si>
    <t xml:space="preserve">               of Health Statistics, MDCH</t>
  </si>
  <si>
    <t>Table 1.4</t>
  </si>
  <si>
    <t>Fertility Rates by Race of Mother</t>
  </si>
  <si>
    <t>Michigan Residents, Selected Years, 1970-1995</t>
  </si>
  <si>
    <t xml:space="preserve">   Fertility Rate</t>
  </si>
  <si>
    <t>Percent</t>
  </si>
  <si>
    <t>Change</t>
  </si>
  <si>
    <t>-32.9</t>
  </si>
  <si>
    <t>-43.1</t>
  </si>
  <si>
    <t>1970-1995</t>
  </si>
  <si>
    <t xml:space="preserve">            of Health Statistics, MDCH</t>
  </si>
  <si>
    <t>Table 1.5</t>
  </si>
  <si>
    <t>by Time Span Between Last and Current Termination and by</t>
  </si>
  <si>
    <t>Time Span</t>
  </si>
  <si>
    <t>Prior Fetal Death</t>
  </si>
  <si>
    <t>Prior Live Birth</t>
  </si>
  <si>
    <t xml:space="preserve">  Total</t>
  </si>
  <si>
    <t xml:space="preserve">  &lt; 1</t>
  </si>
  <si>
    <t xml:space="preserve">  1 &lt; 2</t>
  </si>
  <si>
    <t xml:space="preserve">  2 &lt; 3</t>
  </si>
  <si>
    <t xml:space="preserve">  3 &lt; 5</t>
  </si>
  <si>
    <t xml:space="preserve">  5 +</t>
  </si>
  <si>
    <t>Median</t>
  </si>
  <si>
    <t xml:space="preserve">   2 yrs.,    7 mos</t>
  </si>
  <si>
    <t xml:space="preserve">   1 yrs.,    9 mos</t>
  </si>
  <si>
    <t xml:space="preserve">   2 yrs.,    9 mos</t>
  </si>
  <si>
    <t>Table 1.6</t>
  </si>
  <si>
    <t>Beginning in the First Trimester by Age, Race and Ancestry of Mother</t>
  </si>
  <si>
    <t>Amer. Indian</t>
  </si>
  <si>
    <t>Asian  &amp; P.I.</t>
  </si>
  <si>
    <t>&lt;15</t>
  </si>
  <si>
    <t>40+</t>
  </si>
  <si>
    <t>Table 1.7</t>
  </si>
  <si>
    <t>Live Births and Birth Ratios with No Prenatal Care by Age and Race of Mother</t>
  </si>
  <si>
    <t>Ratio's are per 1,000 live births</t>
  </si>
  <si>
    <t>Table 1.8</t>
  </si>
  <si>
    <t>Prenatal Care</t>
  </si>
  <si>
    <t>Adequate</t>
  </si>
  <si>
    <t>Intermediate</t>
  </si>
  <si>
    <t>Inadequate</t>
  </si>
  <si>
    <t>Table 1.10</t>
  </si>
  <si>
    <t xml:space="preserve">          Low Weight&amp;1 Live Births and Low Birth Weight Percentages&amp;3</t>
  </si>
  <si>
    <t xml:space="preserve">        by Level of Prenatal Care, Race and Selected Ancestry of Mother</t>
  </si>
  <si>
    <t xml:space="preserve">        Selected Ancestry</t>
  </si>
  <si>
    <t>Level Of</t>
  </si>
  <si>
    <t>(Kessner Index)&amp;2</t>
  </si>
  <si>
    <t xml:space="preserve"> American Indian</t>
  </si>
  <si>
    <t xml:space="preserve"> Asian &amp; P.I.</t>
  </si>
  <si>
    <t xml:space="preserve">    Other</t>
  </si>
  <si>
    <t xml:space="preserve">      Arab</t>
  </si>
  <si>
    <t xml:space="preserve">    Adequate</t>
  </si>
  <si>
    <t xml:space="preserve">  Intermediate</t>
  </si>
  <si>
    <t xml:space="preserve">   Inadequate</t>
  </si>
  <si>
    <t xml:space="preserve">    Unknown</t>
  </si>
  <si>
    <t>1.  Less than 2,500 grams.</t>
  </si>
  <si>
    <t xml:space="preserve">2.  The Kessner Index is a classification of prenatal care based on the month </t>
  </si>
  <si>
    <t xml:space="preserve">    of pregnancy in which prenatal care began, the number of prenatal visits</t>
  </si>
  <si>
    <t xml:space="preserve">    and the length of pregnancy (i.e. for shorter pregnancies, fewer prenatal</t>
  </si>
  <si>
    <t xml:space="preserve">    visits constitute adequate care).</t>
  </si>
  <si>
    <t>3.  Percent denominators obtained from Table 1.8.</t>
  </si>
  <si>
    <t>K:\VSPROJ\ANNUAL93\BIRTHS93\TAB108.WK1</t>
  </si>
  <si>
    <t>K:\VSPROJ\ANNUAL93\BIRTHS93\TAB110.WP</t>
  </si>
  <si>
    <t>Table 1.9</t>
  </si>
  <si>
    <t>&lt;750</t>
  </si>
  <si>
    <t>750 - 1,499</t>
  </si>
  <si>
    <t>2,500+</t>
  </si>
  <si>
    <t>Mean Weight</t>
  </si>
  <si>
    <t>Median Weight</t>
  </si>
  <si>
    <t xml:space="preserve"> by Level of Prenatal Care, Race and Ancestry of Mother,</t>
  </si>
  <si>
    <t>Table 1.11</t>
  </si>
  <si>
    <t>By Age and Race of Mother,</t>
  </si>
  <si>
    <t xml:space="preserve">  Number</t>
  </si>
  <si>
    <t>Table 1.12</t>
  </si>
  <si>
    <t>Complications of Labor/Delivery, Race and Ancestry of Mother</t>
  </si>
  <si>
    <t>Complications of Labor/Delivery</t>
  </si>
  <si>
    <t>Meconium, moderate/heavy</t>
  </si>
  <si>
    <t>Fetal distress</t>
  </si>
  <si>
    <t>Breech/Malpresentation</t>
  </si>
  <si>
    <t>Premature rupture of membranes (&gt;12hours)</t>
  </si>
  <si>
    <t>Dysfunctional Labor</t>
  </si>
  <si>
    <t>Precipitate labor (&lt;3 hours)</t>
  </si>
  <si>
    <t>Cephalopelvic disproportion</t>
  </si>
  <si>
    <t>At least one complication</t>
  </si>
  <si>
    <t>Total Live Births</t>
  </si>
  <si>
    <t>Table 1.13</t>
  </si>
  <si>
    <r>
      <t xml:space="preserve">      Race</t>
    </r>
    <r>
      <rPr>
        <vertAlign val="superscript"/>
        <sz val="10"/>
        <rFont val="Arial"/>
        <family val="2"/>
      </rPr>
      <t>1</t>
    </r>
  </si>
  <si>
    <t xml:space="preserve">    Maternal Risk Factors</t>
  </si>
  <si>
    <t>Mother smoked while pregnant</t>
  </si>
  <si>
    <t>Weight gain less than 16 pounds while pregnant</t>
  </si>
  <si>
    <t>Mother drank alcohol while pregnant</t>
  </si>
  <si>
    <t>Table 1.14</t>
  </si>
  <si>
    <t>Risk Factors</t>
  </si>
  <si>
    <t xml:space="preserve">Amer. Indian      </t>
  </si>
  <si>
    <t>Hypertension, pregnancy-associated</t>
  </si>
  <si>
    <t>Diabetes</t>
  </si>
  <si>
    <t>Anemia (Hct. 30/Hgb. 10)</t>
  </si>
  <si>
    <t>Hydramnios/Oligohydramnios</t>
  </si>
  <si>
    <t>Previous infant 4000+ grams</t>
  </si>
  <si>
    <t>Previous preterm or</t>
  </si>
  <si>
    <t xml:space="preserve">  small-for-gestational age infant</t>
  </si>
  <si>
    <t>Uterine bleeding</t>
  </si>
  <si>
    <t>Drug Use</t>
  </si>
  <si>
    <r>
      <t>At least one medical risk</t>
    </r>
    <r>
      <rPr>
        <vertAlign val="superscript"/>
        <sz val="10"/>
        <rFont val="Arial"/>
        <family val="2"/>
      </rPr>
      <t>2</t>
    </r>
  </si>
  <si>
    <t>Table 1.15</t>
  </si>
  <si>
    <t xml:space="preserve">      Procedures</t>
  </si>
  <si>
    <t xml:space="preserve">  Vacuum</t>
  </si>
  <si>
    <t xml:space="preserve">  Forceps</t>
  </si>
  <si>
    <t xml:space="preserve">      Method</t>
  </si>
  <si>
    <r>
      <t xml:space="preserve">  Vaginal</t>
    </r>
    <r>
      <rPr>
        <vertAlign val="superscript"/>
        <sz val="10"/>
        <rFont val="Arial"/>
        <family val="2"/>
      </rPr>
      <t>2</t>
    </r>
  </si>
  <si>
    <t xml:space="preserve">     Vaginal birth after previous C-section</t>
  </si>
  <si>
    <t xml:space="preserve">  Primary C-section</t>
  </si>
  <si>
    <t xml:space="preserve">  Repeat C-section</t>
  </si>
  <si>
    <t xml:space="preserve">  Unknown</t>
  </si>
  <si>
    <r>
      <t>2.</t>
    </r>
    <r>
      <rPr>
        <sz val="10"/>
        <rFont val="Arial"/>
        <family val="2"/>
      </rPr>
      <t xml:space="preserve">  Includes "Vaginal birth after previous C-section".</t>
    </r>
  </si>
  <si>
    <t>Table 1.16</t>
  </si>
  <si>
    <t>and Ancestry of Mother</t>
  </si>
  <si>
    <t xml:space="preserve">   Abnormal Conditions</t>
  </si>
  <si>
    <t>Assisted ventilation &lt;30 minutes</t>
  </si>
  <si>
    <t>5 minute Apgar &lt;7</t>
  </si>
  <si>
    <t>Hyaline membrane disease/RDS</t>
  </si>
  <si>
    <t>Assisted ventilation &gt;30 minutes</t>
  </si>
  <si>
    <t>Birth injury</t>
  </si>
  <si>
    <t>At least one condition</t>
  </si>
  <si>
    <t>Table 1.17</t>
  </si>
  <si>
    <t>Michigan Live Births</t>
  </si>
  <si>
    <t>Occurring Outside Michigan to Michigan Residents by Place of Occurrence</t>
  </si>
  <si>
    <t>and Occurring in Michigan to Non-Michigan Residents by Place of Residence, 1995</t>
  </si>
  <si>
    <t>Geographic Area</t>
  </si>
  <si>
    <t>Ohio</t>
  </si>
  <si>
    <t>Wisconsin</t>
  </si>
  <si>
    <t>Indiana</t>
  </si>
  <si>
    <t>Illinois</t>
  </si>
  <si>
    <t>Florida</t>
  </si>
  <si>
    <t>California</t>
  </si>
  <si>
    <t>Georgia</t>
  </si>
  <si>
    <t>Texas</t>
  </si>
  <si>
    <t>Pennsylvania</t>
  </si>
  <si>
    <t>Louisiana</t>
  </si>
  <si>
    <t>Missouri</t>
  </si>
  <si>
    <t>Tennessee</t>
  </si>
  <si>
    <t>Arkansas</t>
  </si>
  <si>
    <t>Kentucky</t>
  </si>
  <si>
    <t>Virginia</t>
  </si>
  <si>
    <t>New York</t>
  </si>
  <si>
    <t>New Jersey</t>
  </si>
  <si>
    <t>Minnesota</t>
  </si>
  <si>
    <t>Other States</t>
  </si>
  <si>
    <t>Other Countries</t>
  </si>
  <si>
    <t>Live Births to Non-residents Occurring in Michigan</t>
  </si>
  <si>
    <t>Live Births to Residents Occurring Outside Michigan</t>
  </si>
  <si>
    <t>Procedures During and Method of Delivery</t>
  </si>
  <si>
    <t>Age of Mother in Years</t>
  </si>
  <si>
    <t>Weight at Birth in Grams</t>
  </si>
  <si>
    <t>Time Span in Years</t>
  </si>
  <si>
    <t xml:space="preserve">--- </t>
  </si>
  <si>
    <t>Race</t>
  </si>
  <si>
    <t>Note:  Live births with race unknown are in the "Total" column only.</t>
  </si>
  <si>
    <t xml:space="preserve">  Race</t>
  </si>
  <si>
    <t>Note: Live births with race unknown are in the "Total" column only.  At least on medical risk does not equal the sum of risk factors specified because mothers may have multiple risk factors.</t>
  </si>
  <si>
    <t>Note:  Number of live births with congenital anomalies reported per 10,000 births. Rate denominator obtained from column numbers in Table 1.2,</t>
  </si>
  <si>
    <t xml:space="preserve">  Rate</t>
  </si>
  <si>
    <t>Live Births with Congenital Anomalies Reported and Congenital Anomaly Rates</t>
  </si>
  <si>
    <r>
      <t>Low Weight</t>
    </r>
    <r>
      <rPr>
        <b/>
        <vertAlign val="superscript"/>
        <sz val="10"/>
        <rFont val="Arial"/>
        <family val="2"/>
      </rPr>
      <t xml:space="preserve"> </t>
    </r>
    <r>
      <rPr>
        <b/>
        <sz val="10"/>
        <rFont val="Arial"/>
        <family val="2"/>
      </rPr>
      <t>Live Births and Low Birth Weight Percentages</t>
    </r>
    <r>
      <rPr>
        <b/>
        <sz val="10"/>
        <rFont val="Arial"/>
        <family val="2"/>
      </rPr>
      <t xml:space="preserve"> </t>
    </r>
  </si>
  <si>
    <r>
      <t xml:space="preserve">Level of Prenatal Care </t>
    </r>
    <r>
      <rPr>
        <i/>
        <sz val="8"/>
        <rFont val="Arial"/>
        <family val="2"/>
      </rPr>
      <t>(Kessner Index</t>
    </r>
    <r>
      <rPr>
        <i/>
        <sz val="8"/>
        <rFont val="Arial"/>
        <family val="2"/>
      </rPr>
      <t xml:space="preserve">) </t>
    </r>
  </si>
  <si>
    <t>Note: Low Weight is defined as less than 2,500 grams. The ratio denominators obtained from Table 1.8. The Kessner Index is a classification of prenatal care based on the month of pregnancy in which prenatal care began, the number of prenatal visits and the length of pregnancy (i.e. for shorter pregnancies, fewer prenatal visits constitute adequate care).</t>
  </si>
  <si>
    <t>Note: In order to conform to national standards, the definition of low birthweight was changed in 1984 to less than 2,500 grams.</t>
  </si>
  <si>
    <t>Note: The Kessner Index is a classification of prenatal care based on the month of pregnancy in which prenatal care began, the number of prenatal visits and the length of pregnancy (i.e. for shorter pregnancies, fewer prenatal visits constitute adequate care).</t>
  </si>
  <si>
    <t>Ratio</t>
  </si>
  <si>
    <t>Note: Ratio denominators obtained from column numbers in Table 1.2.</t>
  </si>
  <si>
    <t>Note:  Percent denominators obtained from Table 1.2. Live births with race unknown are in the "Total" column only.</t>
  </si>
  <si>
    <t>Live Births to Women Reporting Prior Pregnancy Terminations</t>
  </si>
  <si>
    <t>Whether Prior Termination Resulted in a Live Birth or a Fetal Death</t>
  </si>
  <si>
    <t>Note: Deaths of fetuses of twenty or more weeks gestation or weighting 400 grams or more. Terminations with time span of zero years (I.e., second or later births in plural deliveries) and terminations with unknown time span are excluded. The methodology for calculating interpregnancy time span was altered slightly in 1984. Hence, median time spans and percentages are not comparable to statistics published in prior years. Fetal deaths as defined for the pregnancy history on the fetal death record is a fetal death of any gestational age.</t>
  </si>
  <si>
    <t>Note: 1995 United States data are provisional.</t>
  </si>
  <si>
    <t>Note: Live births with race unknown are in the "Total" column only.</t>
  </si>
  <si>
    <t>1,500-2,499</t>
  </si>
  <si>
    <t>INDEX</t>
  </si>
  <si>
    <r>
      <t>Table 1</t>
    </r>
    <r>
      <rPr>
        <sz val="10"/>
        <rFont val="Comic Sans MS"/>
        <family val="4"/>
      </rPr>
      <t xml:space="preserve">  Live Births and Crude Birth Rates Michigan and United States Residents Selected Years, 1900 - 1995</t>
    </r>
  </si>
  <si>
    <r>
      <t>Table 2</t>
    </r>
    <r>
      <rPr>
        <sz val="10"/>
        <rFont val="Comic Sans MS"/>
        <family val="4"/>
      </rPr>
      <t xml:space="preserve"> Live Births and Percent Distribution by Age, Race and Ancestry of Mother, Michigan Residents, 1995</t>
    </r>
  </si>
  <si>
    <r>
      <t>Table 3</t>
    </r>
    <r>
      <rPr>
        <sz val="10"/>
        <rFont val="Comic Sans MS"/>
        <family val="4"/>
      </rPr>
      <t xml:space="preserve"> Fertility Rates Michigan and United States Residents Selected Years, 1900 - 1995</t>
    </r>
  </si>
  <si>
    <r>
      <t>Table 4</t>
    </r>
    <r>
      <rPr>
        <sz val="10"/>
        <rFont val="Comic Sans MS"/>
        <family val="4"/>
      </rPr>
      <t xml:space="preserve"> Fertility Rates by Race of Mother, Michigan Residents, 1970 - 1995</t>
    </r>
  </si>
  <si>
    <r>
      <t>Table 5</t>
    </r>
    <r>
      <rPr>
        <sz val="10"/>
        <rFont val="Comic Sans MS"/>
        <family val="4"/>
      </rPr>
      <t xml:space="preserve"> Live Births to Women Reporting Prior Pregnancy Terminations by Time Span Between Last and Current Termination and by Whether Prior Termination Resulted in a Live Birth or a Fetal Death, Michigan Residents, 1995</t>
    </r>
  </si>
  <si>
    <r>
      <t>Table 6</t>
    </r>
    <r>
      <rPr>
        <sz val="10"/>
        <rFont val="Comic Sans MS"/>
        <family val="4"/>
      </rPr>
      <t xml:space="preserve"> Number and Percents of Live Births with Prenatal Care Beginning in the First Trimester by Age, Race and Ancestry of Mother, Michigan Residents, 1995</t>
    </r>
  </si>
  <si>
    <r>
      <t>Table 7</t>
    </r>
    <r>
      <rPr>
        <sz val="10"/>
        <rFont val="Comic Sans MS"/>
        <family val="4"/>
      </rPr>
      <t xml:space="preserve"> Live Births and Birth Ratios with No Prenatal Care by Age and Race  of Mother, Michigan Residents, 1995</t>
    </r>
  </si>
  <si>
    <r>
      <t>Table 8</t>
    </r>
    <r>
      <rPr>
        <sz val="10"/>
        <rFont val="Comic Sans MS"/>
        <family val="4"/>
      </rPr>
      <t xml:space="preserve"> Number and Percent of Live Births by Level of Prenatal Care, Race and Ancestry of Mother, Michigan Residents, 1995</t>
    </r>
  </si>
  <si>
    <r>
      <t>Table 9</t>
    </r>
    <r>
      <rPr>
        <sz val="10"/>
        <rFont val="Comic Sans MS"/>
        <family val="4"/>
      </rPr>
      <t xml:space="preserve"> Number and Percent of Live Births by Birth Weight, Race and Ancestry of Mother, Michigan Residents, 1995</t>
    </r>
  </si>
  <si>
    <r>
      <t>Table 10</t>
    </r>
    <r>
      <rPr>
        <sz val="10"/>
        <rFont val="Comic Sans MS"/>
        <family val="4"/>
      </rPr>
      <t xml:space="preserve"> Low Weight Live Births and Low Birth Weight Percentages by Level of Prenatal Care, Race and Ancestry of Mother, Michigan Residents, 1995</t>
    </r>
  </si>
  <si>
    <r>
      <t>Table 12</t>
    </r>
    <r>
      <rPr>
        <sz val="10"/>
        <rFont val="Comic Sans MS"/>
        <family val="4"/>
      </rPr>
      <t xml:space="preserve"> Number and Percent of Live Births by Complications of Labor/Delivery, Race and Ancestry of Mother, Michigan Residents, 1995</t>
    </r>
  </si>
  <si>
    <r>
      <t>Table 14</t>
    </r>
    <r>
      <rPr>
        <sz val="10"/>
        <rFont val="Comic Sans MS"/>
        <family val="4"/>
      </rPr>
      <t xml:space="preserve"> Number and Percent of Live Births by Medical Risk Factors, Race and Ancestry of Mother, Michigan Residents, 1995</t>
    </r>
  </si>
  <si>
    <r>
      <t>Table 15</t>
    </r>
    <r>
      <rPr>
        <sz val="10"/>
        <rFont val="Comic Sans MS"/>
        <family val="4"/>
      </rPr>
      <t xml:space="preserve"> Number and Percent of Live Births by Method of Delivery, Race and Ancestry of Mother, Michigan Residents, 1995</t>
    </r>
  </si>
  <si>
    <r>
      <t>Table 16</t>
    </r>
    <r>
      <rPr>
        <sz val="10"/>
        <rFont val="Comic Sans MS"/>
        <family val="4"/>
      </rPr>
      <t xml:space="preserve"> Number and Percent of Live Births with Abnormal Conditions by Race and Ancestry of Mother, Michigan Residents, 1995</t>
    </r>
  </si>
  <si>
    <r>
      <t>Table 17</t>
    </r>
    <r>
      <rPr>
        <sz val="10"/>
        <rFont val="Comic Sans MS"/>
        <family val="4"/>
      </rPr>
      <t xml:space="preserve"> Michigan Resident Live Births Occurring Outside of Michigan by Place of Occurrence and Occurring in Michigan to Non-Michigan Residents by Place of Residence, 1995</t>
    </r>
  </si>
  <si>
    <r>
      <t>Number and Percent</t>
    </r>
    <r>
      <rPr>
        <b/>
        <vertAlign val="superscript"/>
        <sz val="10"/>
        <rFont val="Arial"/>
        <family val="2"/>
      </rPr>
      <t xml:space="preserve"> </t>
    </r>
    <r>
      <rPr>
        <b/>
        <sz val="10"/>
        <rFont val="Arial"/>
        <family val="2"/>
      </rPr>
      <t>of Live Births with Prenatal Care</t>
    </r>
  </si>
  <si>
    <t>Number and Percent of Live Births by Level of Prenatal Care, Race and Ancestry of Mother,</t>
  </si>
  <si>
    <t>Number and Percent of Live Births by Birth Weight, Race and Ancestry of Mother,</t>
  </si>
  <si>
    <t>Number and Percent of Live Births by</t>
  </si>
  <si>
    <t>Number and Percent of Live Births by Maternal Risk Factors, Race and Ancestry of Mother</t>
  </si>
  <si>
    <t>Number and Percent of Live Births by Medical Risk Factors, Race and Ancestry of Mother</t>
  </si>
  <si>
    <t>Number and Percent of Live Births by Method of Delivery, Race and Ancestry of Mother</t>
  </si>
  <si>
    <t>Number and Percent of Live Births With Abnormal Conditions by Race</t>
  </si>
  <si>
    <r>
      <t>Table 11</t>
    </r>
    <r>
      <rPr>
        <sz val="10"/>
        <rFont val="Comic Sans MS"/>
        <family val="4"/>
      </rPr>
      <t xml:space="preserve"> Live Births with Congenital Anomalies Reported and Congenital Anomaly Rates by Age and Race of Mother, Michigan Residents, 1995</t>
    </r>
  </si>
  <si>
    <r>
      <t>Table 13</t>
    </r>
    <r>
      <rPr>
        <sz val="10"/>
        <rFont val="Comic Sans MS"/>
        <family val="4"/>
      </rPr>
      <t xml:space="preserve"> Number and Percent of Live Births by Maternal Risk Factors, Race and Ancestry of Mother, Michigan Residents, 1995</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</si>
</sst>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_)"/>
    <numFmt numFmtId="168" formatCode="0.0"/>
    <numFmt numFmtId="169" formatCode="#,##0.0_);\(#,##0.0\)"/>
  </numFmts>
  <fonts count="14">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sz val="9"/>
      <name val="Arial"/>
      <family val="2"/>
    </font>
    <font>
      <b/>
      <sz val="9"/>
      <name val="Arial"/>
      <family val="2"/>
    </font>
    <font>
      <b/>
      <vertAlign val="superscript"/>
      <sz val="10"/>
      <name val="Arial"/>
      <family val="2"/>
    </font>
    <font>
      <b/>
      <i/>
      <sz val="10"/>
      <name val="Arial"/>
      <family val="2"/>
    </font>
    <font>
      <i/>
      <sz val="8"/>
      <name val="Arial"/>
      <family val="2"/>
    </font>
    <font>
      <sz val="10"/>
      <name val="Comic Sans MS"/>
      <family val="4"/>
    </font>
    <font>
      <b/>
      <sz val="10"/>
      <name val="Comic Sans MS"/>
      <family val="4"/>
    </font>
  </fonts>
  <fills count="2">
    <fill>
      <patternFill/>
    </fill>
    <fill>
      <patternFill patternType="gray125"/>
    </fill>
  </fills>
  <borders count="20">
    <border>
      <left/>
      <right/>
      <top/>
      <bottom/>
      <diagonal/>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color indexed="63"/>
      </left>
      <right style="medium"/>
      <top>
        <color indexed="63"/>
      </top>
      <bottom style="thin"/>
    </border>
    <border>
      <left>
        <color indexed="63"/>
      </left>
      <right style="medium"/>
      <top>
        <color indexed="63"/>
      </top>
      <bottom>
        <color indexed="63"/>
      </bottom>
    </border>
    <border>
      <left style="thin"/>
      <right>
        <color indexed="63"/>
      </right>
      <top>
        <color indexed="63"/>
      </top>
      <bottom style="thin"/>
    </border>
    <border>
      <left style="thin"/>
      <right style="thin"/>
      <top style="thin"/>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18">
    <xf numFmtId="0" fontId="0" fillId="0" borderId="0" xfId="0" applyAlignment="1">
      <alignment/>
    </xf>
    <xf numFmtId="0" fontId="4" fillId="0" borderId="0" xfId="0" applyFont="1" applyAlignment="1" applyProtection="1">
      <alignment horizontal="centerContinuous"/>
      <protection/>
    </xf>
    <xf numFmtId="0" fontId="4" fillId="0" borderId="0" xfId="0" applyFont="1" applyAlignment="1">
      <alignment horizontal="centerContinuous"/>
    </xf>
    <xf numFmtId="0" fontId="4" fillId="0" borderId="0" xfId="0" applyFont="1" applyAlignment="1">
      <alignment/>
    </xf>
    <xf numFmtId="0" fontId="5" fillId="0" borderId="0" xfId="0" applyFont="1" applyAlignment="1" applyProtection="1">
      <alignment horizontal="centerContinuous"/>
      <protection/>
    </xf>
    <xf numFmtId="0" fontId="4" fillId="0" borderId="0" xfId="0" applyFont="1" applyBorder="1" applyAlignment="1" applyProtection="1">
      <alignment horizontal="center"/>
      <protection/>
    </xf>
    <xf numFmtId="3" fontId="4" fillId="0" borderId="1" xfId="0" applyNumberFormat="1" applyFont="1" applyBorder="1" applyAlignment="1" applyProtection="1">
      <alignment horizontal="center"/>
      <protection/>
    </xf>
    <xf numFmtId="168" fontId="4" fillId="0" borderId="0" xfId="0" applyNumberFormat="1" applyFont="1" applyBorder="1" applyAlignment="1" applyProtection="1">
      <alignment horizontal="center"/>
      <protection/>
    </xf>
    <xf numFmtId="3" fontId="4" fillId="0" borderId="1" xfId="0" applyNumberFormat="1" applyFont="1" applyBorder="1" applyAlignment="1">
      <alignment horizontal="center"/>
    </xf>
    <xf numFmtId="0" fontId="4" fillId="0" borderId="1" xfId="0" applyFont="1" applyBorder="1" applyAlignment="1">
      <alignment/>
    </xf>
    <xf numFmtId="168" fontId="4" fillId="0" borderId="1" xfId="0" applyNumberFormat="1" applyFont="1" applyBorder="1" applyAlignment="1" applyProtection="1">
      <alignment horizontal="center"/>
      <protection/>
    </xf>
    <xf numFmtId="0" fontId="4" fillId="0" borderId="0" xfId="0" applyFont="1" applyBorder="1" applyAlignment="1">
      <alignment/>
    </xf>
    <xf numFmtId="0" fontId="6" fillId="0" borderId="0" xfId="0" applyFont="1" applyAlignment="1" quotePrefix="1">
      <alignment/>
    </xf>
    <xf numFmtId="165" fontId="4" fillId="0" borderId="0" xfId="0" applyNumberFormat="1" applyFont="1" applyAlignment="1" applyProtection="1">
      <alignment/>
      <protection/>
    </xf>
    <xf numFmtId="0" fontId="4" fillId="0" borderId="0" xfId="0" applyFont="1" applyAlignment="1" applyProtection="1">
      <alignment horizontal="left"/>
      <protection/>
    </xf>
    <xf numFmtId="0" fontId="4" fillId="0" borderId="0" xfId="0" applyFont="1" applyAlignment="1" applyProtection="1">
      <alignment horizontal="center"/>
      <protection/>
    </xf>
    <xf numFmtId="0" fontId="4" fillId="0" borderId="0" xfId="0" applyFont="1" applyAlignment="1" applyProtection="1">
      <alignment horizontal="fill"/>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0" fontId="4" fillId="0" borderId="0" xfId="0" applyFont="1" applyAlignment="1" applyProtection="1">
      <alignment/>
      <protection/>
    </xf>
    <xf numFmtId="37" fontId="4" fillId="0" borderId="0" xfId="0" applyNumberFormat="1" applyFont="1" applyAlignment="1" applyProtection="1">
      <alignment horizontal="right"/>
      <protection/>
    </xf>
    <xf numFmtId="166" fontId="4" fillId="0" borderId="0" xfId="0" applyNumberFormat="1" applyFont="1" applyAlignment="1" applyProtection="1">
      <alignment horizontal="right"/>
      <protection/>
    </xf>
    <xf numFmtId="0" fontId="4" fillId="0" borderId="0" xfId="0" applyFont="1" applyAlignment="1" applyProtection="1">
      <alignment horizontal="right"/>
      <protection/>
    </xf>
    <xf numFmtId="166" fontId="4" fillId="0" borderId="0" xfId="0" applyNumberFormat="1" applyFont="1" applyAlignment="1" applyProtection="1">
      <alignment horizontal="fill"/>
      <protection/>
    </xf>
    <xf numFmtId="167" fontId="4" fillId="0" borderId="0" xfId="0" applyNumberFormat="1" applyFont="1" applyAlignment="1" applyProtection="1">
      <alignment/>
      <protection/>
    </xf>
    <xf numFmtId="0" fontId="7" fillId="0" borderId="0" xfId="0" applyFont="1" applyAlignment="1" applyProtection="1">
      <alignment horizontal="centerContinuous"/>
      <protection/>
    </xf>
    <xf numFmtId="0" fontId="7" fillId="0" borderId="0" xfId="0" applyFont="1" applyAlignment="1">
      <alignment horizontal="centerContinuous"/>
    </xf>
    <xf numFmtId="0" fontId="8" fillId="0" borderId="0" xfId="0" applyFont="1" applyAlignment="1" applyProtection="1">
      <alignment horizontal="centerContinuous"/>
      <protection/>
    </xf>
    <xf numFmtId="168" fontId="4" fillId="0" borderId="1" xfId="0" applyNumberFormat="1" applyFont="1" applyBorder="1" applyAlignment="1">
      <alignment horizontal="center"/>
    </xf>
    <xf numFmtId="168" fontId="4" fillId="0" borderId="1" xfId="0" applyNumberFormat="1" applyFont="1" applyBorder="1" applyAlignment="1" applyProtection="1" quotePrefix="1">
      <alignment horizontal="center"/>
      <protection/>
    </xf>
    <xf numFmtId="0" fontId="4" fillId="0" borderId="1" xfId="0" applyFont="1" applyBorder="1" applyAlignment="1">
      <alignment horizontal="center"/>
    </xf>
    <xf numFmtId="37" fontId="4" fillId="0" borderId="1" xfId="0" applyNumberFormat="1" applyFont="1" applyBorder="1" applyAlignment="1" applyProtection="1">
      <alignment horizontal="center"/>
      <protection/>
    </xf>
    <xf numFmtId="166" fontId="4" fillId="0" borderId="1" xfId="0" applyNumberFormat="1" applyFont="1" applyBorder="1" applyAlignment="1" applyProtection="1">
      <alignment horizontal="center"/>
      <protection/>
    </xf>
    <xf numFmtId="0" fontId="6" fillId="0" borderId="0" xfId="0" applyFont="1" applyAlignment="1" applyProtection="1" quotePrefix="1">
      <alignment horizontal="left"/>
      <protection/>
    </xf>
    <xf numFmtId="0" fontId="4" fillId="0" borderId="0" xfId="0" applyFont="1" applyAlignment="1" applyProtection="1" quotePrefix="1">
      <alignment horizontal="left"/>
      <protection/>
    </xf>
    <xf numFmtId="0" fontId="5" fillId="0" borderId="0" xfId="0" applyFont="1" applyAlignment="1">
      <alignment horizontal="centerContinuous"/>
    </xf>
    <xf numFmtId="0" fontId="7" fillId="0" borderId="0" xfId="0" applyFont="1" applyAlignment="1">
      <alignment/>
    </xf>
    <xf numFmtId="0" fontId="4" fillId="0" borderId="0" xfId="0" applyFont="1" applyAlignment="1" quotePrefix="1">
      <alignment/>
    </xf>
    <xf numFmtId="37" fontId="4" fillId="0" borderId="0" xfId="0" applyNumberFormat="1" applyFont="1" applyAlignment="1" applyProtection="1">
      <alignment horizontal="fill"/>
      <protection/>
    </xf>
    <xf numFmtId="3" fontId="4" fillId="0" borderId="0" xfId="0" applyNumberFormat="1" applyFont="1" applyBorder="1" applyAlignment="1" applyProtection="1">
      <alignment horizontal="center"/>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3" fontId="4" fillId="0" borderId="1" xfId="0" applyNumberFormat="1" applyFont="1" applyBorder="1" applyAlignment="1">
      <alignment/>
    </xf>
    <xf numFmtId="168" fontId="4" fillId="0" borderId="1" xfId="0" applyNumberFormat="1" applyFont="1" applyBorder="1" applyAlignment="1">
      <alignment/>
    </xf>
    <xf numFmtId="3" fontId="4" fillId="0" borderId="1" xfId="0" applyNumberFormat="1" applyFont="1" applyBorder="1" applyAlignment="1" applyProtection="1">
      <alignment/>
      <protection/>
    </xf>
    <xf numFmtId="168" fontId="4" fillId="0" borderId="1" xfId="0" applyNumberFormat="1" applyFont="1" applyBorder="1" applyAlignment="1" applyProtection="1">
      <alignment/>
      <protection/>
    </xf>
    <xf numFmtId="37" fontId="4" fillId="0" borderId="1" xfId="0" applyNumberFormat="1" applyFont="1" applyBorder="1" applyAlignment="1" applyProtection="1">
      <alignment/>
      <protection/>
    </xf>
    <xf numFmtId="37" fontId="4" fillId="0" borderId="1" xfId="0" applyNumberFormat="1" applyFont="1" applyBorder="1" applyAlignment="1" applyProtection="1">
      <alignment/>
      <protection/>
    </xf>
    <xf numFmtId="37" fontId="4" fillId="0" borderId="1" xfId="0" applyNumberFormat="1" applyFont="1" applyBorder="1" applyAlignment="1" applyProtection="1" quotePrefix="1">
      <alignment/>
      <protection/>
    </xf>
    <xf numFmtId="166" fontId="4" fillId="0" borderId="1" xfId="0" applyNumberFormat="1" applyFont="1" applyBorder="1" applyAlignment="1" applyProtection="1">
      <alignment/>
      <protection/>
    </xf>
    <xf numFmtId="166" fontId="4" fillId="0" borderId="0" xfId="0" applyNumberFormat="1" applyFont="1" applyAlignment="1">
      <alignment/>
    </xf>
    <xf numFmtId="37" fontId="4" fillId="0" borderId="1" xfId="0" applyNumberFormat="1" applyFont="1" applyBorder="1" applyAlignment="1">
      <alignment/>
    </xf>
    <xf numFmtId="37" fontId="4" fillId="0" borderId="1" xfId="0" applyNumberFormat="1" applyFont="1" applyBorder="1" applyAlignment="1" quotePrefix="1">
      <alignment/>
    </xf>
    <xf numFmtId="166" fontId="4" fillId="0" borderId="1" xfId="0" applyNumberFormat="1" applyFont="1" applyBorder="1" applyAlignment="1">
      <alignment/>
    </xf>
    <xf numFmtId="166" fontId="4" fillId="0" borderId="1" xfId="0" applyNumberFormat="1" applyFont="1" applyBorder="1" applyAlignment="1" quotePrefix="1">
      <alignment horizontal="right"/>
    </xf>
    <xf numFmtId="37" fontId="4" fillId="0" borderId="1" xfId="0" applyNumberFormat="1" applyFont="1" applyBorder="1" applyAlignment="1" quotePrefix="1">
      <alignment horizontal="right"/>
    </xf>
    <xf numFmtId="166" fontId="4" fillId="0" borderId="1" xfId="0" applyNumberFormat="1" applyFont="1" applyBorder="1" applyAlignment="1" applyProtection="1" quotePrefix="1">
      <alignment horizontal="right"/>
      <protection/>
    </xf>
    <xf numFmtId="37" fontId="4" fillId="0" borderId="1" xfId="0" applyNumberFormat="1" applyFont="1" applyBorder="1" applyAlignment="1" applyProtection="1" quotePrefix="1">
      <alignment horizontal="right"/>
      <protection/>
    </xf>
    <xf numFmtId="37" fontId="4" fillId="0" borderId="0" xfId="0" applyNumberFormat="1" applyFont="1" applyBorder="1" applyAlignment="1" applyProtection="1">
      <alignment/>
      <protection/>
    </xf>
    <xf numFmtId="37" fontId="4" fillId="0" borderId="0" xfId="0" applyNumberFormat="1" applyFont="1" applyBorder="1" applyAlignment="1">
      <alignment/>
    </xf>
    <xf numFmtId="37" fontId="4" fillId="0" borderId="0" xfId="0" applyNumberFormat="1" applyFont="1" applyBorder="1" applyAlignment="1" applyProtection="1" quotePrefix="1">
      <alignment/>
      <protection/>
    </xf>
    <xf numFmtId="37" fontId="4" fillId="0" borderId="0" xfId="0" applyNumberFormat="1" applyFont="1" applyBorder="1" applyAlignment="1" applyProtection="1" quotePrefix="1">
      <alignment horizontal="right"/>
      <protection/>
    </xf>
    <xf numFmtId="37" fontId="4" fillId="0" borderId="1" xfId="0" applyNumberFormat="1" applyFont="1" applyBorder="1" applyAlignment="1" applyProtection="1">
      <alignment horizontal="right"/>
      <protection/>
    </xf>
    <xf numFmtId="166" fontId="4" fillId="0" borderId="1" xfId="0" applyNumberFormat="1" applyFont="1" applyBorder="1" applyAlignment="1">
      <alignment/>
    </xf>
    <xf numFmtId="166" fontId="4" fillId="0" borderId="1" xfId="0" applyNumberFormat="1" applyFont="1" applyBorder="1" applyAlignment="1" applyProtection="1">
      <alignment/>
      <protection/>
    </xf>
    <xf numFmtId="37" fontId="4" fillId="0" borderId="0" xfId="0" applyNumberFormat="1" applyFont="1" applyAlignment="1">
      <alignment/>
    </xf>
    <xf numFmtId="0" fontId="4" fillId="0" borderId="2" xfId="0" applyFont="1" applyBorder="1" applyAlignment="1" applyProtection="1">
      <alignment horizontal="centerContinuous"/>
      <protection/>
    </xf>
    <xf numFmtId="0" fontId="4" fillId="0" borderId="3" xfId="0" applyFont="1" applyBorder="1" applyAlignment="1">
      <alignment horizontal="centerContinuous"/>
    </xf>
    <xf numFmtId="166" fontId="4" fillId="0" borderId="4" xfId="0" applyNumberFormat="1" applyFont="1" applyBorder="1" applyAlignment="1" applyProtection="1" quotePrefix="1">
      <alignment horizontal="right"/>
      <protection/>
    </xf>
    <xf numFmtId="37" fontId="4" fillId="0" borderId="4" xfId="0" applyNumberFormat="1" applyFont="1" applyBorder="1" applyAlignment="1" applyProtection="1">
      <alignment/>
      <protection/>
    </xf>
    <xf numFmtId="37" fontId="4" fillId="0" borderId="5" xfId="0" applyNumberFormat="1" applyFont="1" applyBorder="1" applyAlignment="1" applyProtection="1">
      <alignment/>
      <protection/>
    </xf>
    <xf numFmtId="166" fontId="4" fillId="0" borderId="5" xfId="0" applyNumberFormat="1" applyFont="1" applyBorder="1" applyAlignment="1" applyProtection="1">
      <alignment/>
      <protection/>
    </xf>
    <xf numFmtId="0" fontId="4" fillId="0" borderId="1" xfId="0" applyFont="1" applyBorder="1" applyAlignment="1" applyProtection="1">
      <alignment horizontal="center"/>
      <protection/>
    </xf>
    <xf numFmtId="0" fontId="4" fillId="0" borderId="4" xfId="0" applyFont="1" applyBorder="1" applyAlignment="1">
      <alignment/>
    </xf>
    <xf numFmtId="0" fontId="4" fillId="0" borderId="6" xfId="0" applyFont="1" applyBorder="1" applyAlignment="1">
      <alignment/>
    </xf>
    <xf numFmtId="0" fontId="4" fillId="0" borderId="7" xfId="0" applyFont="1" applyBorder="1" applyAlignment="1" applyProtection="1">
      <alignment horizontal="left"/>
      <protection/>
    </xf>
    <xf numFmtId="0" fontId="4" fillId="0" borderId="6" xfId="0" applyFont="1" applyBorder="1" applyAlignment="1" applyProtection="1">
      <alignment horizontal="left"/>
      <protection/>
    </xf>
    <xf numFmtId="0" fontId="4" fillId="0" borderId="8" xfId="0" applyFont="1" applyBorder="1" applyAlignment="1" applyProtection="1">
      <alignment horizontal="left"/>
      <protection/>
    </xf>
    <xf numFmtId="0" fontId="4" fillId="0" borderId="2" xfId="0" applyFont="1" applyBorder="1" applyAlignment="1">
      <alignment horizontal="centerContinuous"/>
    </xf>
    <xf numFmtId="37" fontId="4" fillId="0" borderId="4" xfId="0" applyNumberFormat="1" applyFont="1" applyBorder="1" applyAlignment="1" applyProtection="1">
      <alignment/>
      <protection/>
    </xf>
    <xf numFmtId="166" fontId="4" fillId="0" borderId="4" xfId="0" applyNumberFormat="1" applyFont="1" applyBorder="1" applyAlignment="1" applyProtection="1">
      <alignment/>
      <protection/>
    </xf>
    <xf numFmtId="37" fontId="4" fillId="0" borderId="4" xfId="0" applyNumberFormat="1" applyFont="1" applyBorder="1" applyAlignment="1">
      <alignment/>
    </xf>
    <xf numFmtId="166" fontId="4" fillId="0" borderId="4" xfId="0" applyNumberFormat="1" applyFont="1" applyBorder="1" applyAlignment="1">
      <alignment/>
    </xf>
    <xf numFmtId="0" fontId="4" fillId="0" borderId="8" xfId="0" applyFont="1" applyBorder="1" applyAlignment="1">
      <alignment/>
    </xf>
    <xf numFmtId="0" fontId="4" fillId="0" borderId="8" xfId="0" applyFont="1" applyBorder="1" applyAlignment="1" applyProtection="1">
      <alignment horizontal="center"/>
      <protection/>
    </xf>
    <xf numFmtId="0" fontId="4" fillId="0" borderId="4" xfId="0" applyFont="1" applyBorder="1" applyAlignment="1" applyProtection="1">
      <alignment horizontal="center"/>
      <protection/>
    </xf>
    <xf numFmtId="0" fontId="4" fillId="0" borderId="9" xfId="0" applyFont="1" applyBorder="1" applyAlignment="1" applyProtection="1">
      <alignment horizontal="centerContinuous"/>
      <protection/>
    </xf>
    <xf numFmtId="0" fontId="4" fillId="0" borderId="10" xfId="0" applyFont="1" applyBorder="1" applyAlignment="1">
      <alignment horizontal="centerContinuous"/>
    </xf>
    <xf numFmtId="0" fontId="4" fillId="0" borderId="10" xfId="0" applyFont="1" applyBorder="1" applyAlignment="1" applyProtection="1">
      <alignment horizontal="centerContinuous"/>
      <protection/>
    </xf>
    <xf numFmtId="0" fontId="4" fillId="0" borderId="5" xfId="0" applyFont="1" applyBorder="1" applyAlignment="1">
      <alignment horizontal="centerContinuous"/>
    </xf>
    <xf numFmtId="0" fontId="10" fillId="0" borderId="6" xfId="0" applyFont="1" applyBorder="1" applyAlignment="1" applyProtection="1">
      <alignment horizontal="left"/>
      <protection/>
    </xf>
    <xf numFmtId="0" fontId="4" fillId="0" borderId="6" xfId="0" applyFont="1" applyBorder="1" applyAlignment="1" applyProtection="1" quotePrefix="1">
      <alignment horizontal="left"/>
      <protection/>
    </xf>
    <xf numFmtId="3" fontId="4" fillId="0" borderId="4" xfId="0" applyNumberFormat="1" applyFont="1" applyBorder="1" applyAlignment="1" applyProtection="1">
      <alignment horizontal="center"/>
      <protection/>
    </xf>
    <xf numFmtId="168" fontId="4" fillId="0" borderId="4" xfId="0" applyNumberFormat="1" applyFont="1" applyBorder="1" applyAlignment="1" applyProtection="1">
      <alignment horizontal="center"/>
      <protection/>
    </xf>
    <xf numFmtId="168" fontId="4" fillId="0" borderId="5" xfId="0" applyNumberFormat="1" applyFont="1" applyBorder="1" applyAlignment="1">
      <alignment horizontal="centerContinuous"/>
    </xf>
    <xf numFmtId="37" fontId="4" fillId="0" borderId="11" xfId="0" applyNumberFormat="1" applyFont="1" applyBorder="1" applyAlignment="1" applyProtection="1">
      <alignment/>
      <protection/>
    </xf>
    <xf numFmtId="0" fontId="4" fillId="0" borderId="11" xfId="0" applyFont="1" applyBorder="1" applyAlignment="1" applyProtection="1">
      <alignment horizontal="center"/>
      <protection/>
    </xf>
    <xf numFmtId="0" fontId="4" fillId="0" borderId="4" xfId="0" applyFont="1" applyBorder="1" applyAlignment="1">
      <alignment/>
    </xf>
    <xf numFmtId="0" fontId="4" fillId="0" borderId="6" xfId="0" applyFont="1" applyBorder="1" applyAlignment="1" applyProtection="1">
      <alignment horizontal="left" wrapText="1"/>
      <protection/>
    </xf>
    <xf numFmtId="0" fontId="4" fillId="0" borderId="7" xfId="0" applyFont="1" applyBorder="1" applyAlignment="1" applyProtection="1">
      <alignment horizontal="center"/>
      <protection/>
    </xf>
    <xf numFmtId="0" fontId="4" fillId="0" borderId="5" xfId="0" applyFont="1" applyBorder="1" applyAlignment="1" applyProtection="1">
      <alignment horizontal="center"/>
      <protection/>
    </xf>
    <xf numFmtId="164" fontId="4" fillId="0" borderId="2" xfId="0" applyNumberFormat="1" applyFont="1" applyBorder="1" applyAlignment="1" applyProtection="1">
      <alignment horizontal="centerContinuous"/>
      <protection/>
    </xf>
    <xf numFmtId="167" fontId="4" fillId="0" borderId="11" xfId="0" applyNumberFormat="1" applyFont="1" applyBorder="1" applyAlignment="1" applyProtection="1">
      <alignment/>
      <protection/>
    </xf>
    <xf numFmtId="37" fontId="4" fillId="0" borderId="11" xfId="0" applyNumberFormat="1" applyFont="1" applyBorder="1" applyAlignment="1" applyProtection="1">
      <alignment/>
      <protection/>
    </xf>
    <xf numFmtId="164" fontId="4" fillId="0" borderId="6" xfId="0" applyNumberFormat="1" applyFont="1" applyBorder="1" applyAlignment="1" applyProtection="1">
      <alignment horizontal="center"/>
      <protection/>
    </xf>
    <xf numFmtId="164" fontId="4" fillId="0" borderId="6" xfId="0" applyNumberFormat="1" applyFont="1" applyBorder="1" applyAlignment="1" applyProtection="1" quotePrefix="1">
      <alignment horizontal="center"/>
      <protection/>
    </xf>
    <xf numFmtId="164" fontId="4" fillId="0" borderId="8" xfId="0" applyNumberFormat="1" applyFont="1" applyBorder="1" applyAlignment="1" applyProtection="1">
      <alignment horizontal="center"/>
      <protection/>
    </xf>
    <xf numFmtId="164" fontId="4" fillId="0" borderId="7" xfId="0" applyNumberFormat="1" applyFont="1" applyBorder="1" applyAlignment="1" applyProtection="1">
      <alignment horizontal="center"/>
      <protection/>
    </xf>
    <xf numFmtId="37" fontId="4" fillId="0" borderId="5" xfId="0" applyNumberFormat="1" applyFont="1" applyBorder="1" applyAlignment="1" applyProtection="1">
      <alignment/>
      <protection/>
    </xf>
    <xf numFmtId="166" fontId="4" fillId="0" borderId="5" xfId="0" applyNumberFormat="1" applyFont="1" applyBorder="1" applyAlignment="1" applyProtection="1">
      <alignment/>
      <protection/>
    </xf>
    <xf numFmtId="164" fontId="4" fillId="0" borderId="9" xfId="0" applyNumberFormat="1" applyFont="1" applyBorder="1" applyAlignment="1" applyProtection="1">
      <alignment horizontal="centerContinuous"/>
      <protection/>
    </xf>
    <xf numFmtId="164" fontId="4" fillId="0" borderId="10" xfId="0" applyNumberFormat="1" applyFont="1" applyBorder="1" applyAlignment="1" applyProtection="1">
      <alignment horizontal="centerContinuous"/>
      <protection/>
    </xf>
    <xf numFmtId="164" fontId="4" fillId="0" borderId="5" xfId="0" applyNumberFormat="1" applyFont="1" applyBorder="1" applyAlignment="1" applyProtection="1">
      <alignment horizontal="center"/>
      <protection/>
    </xf>
    <xf numFmtId="0" fontId="4" fillId="0" borderId="6" xfId="0" applyFont="1" applyBorder="1" applyAlignment="1" applyProtection="1">
      <alignment horizontal="center"/>
      <protection/>
    </xf>
    <xf numFmtId="0" fontId="4" fillId="0" borderId="6" xfId="0" applyFont="1" applyBorder="1" applyAlignment="1">
      <alignment horizontal="center"/>
    </xf>
    <xf numFmtId="3" fontId="4" fillId="0" borderId="11" xfId="0" applyNumberFormat="1" applyFont="1" applyBorder="1" applyAlignment="1" applyProtection="1">
      <alignment horizontal="center"/>
      <protection/>
    </xf>
    <xf numFmtId="0" fontId="4" fillId="0" borderId="4" xfId="0" applyFont="1" applyBorder="1" applyAlignment="1">
      <alignment horizontal="center"/>
    </xf>
    <xf numFmtId="1" fontId="4" fillId="0" borderId="11" xfId="0" applyNumberFormat="1" applyFont="1" applyBorder="1" applyAlignment="1">
      <alignment/>
    </xf>
    <xf numFmtId="1" fontId="4" fillId="0" borderId="4" xfId="0" applyNumberFormat="1" applyFont="1" applyBorder="1" applyAlignment="1">
      <alignment/>
    </xf>
    <xf numFmtId="37" fontId="4" fillId="0" borderId="5" xfId="0" applyNumberFormat="1" applyFont="1" applyBorder="1" applyAlignment="1">
      <alignment/>
    </xf>
    <xf numFmtId="166" fontId="4" fillId="0" borderId="5" xfId="0" applyNumberFormat="1" applyFont="1" applyBorder="1" applyAlignment="1">
      <alignment/>
    </xf>
    <xf numFmtId="0" fontId="4" fillId="0" borderId="6" xfId="0" applyFont="1" applyBorder="1" applyAlignment="1" quotePrefix="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Continuous"/>
    </xf>
    <xf numFmtId="166" fontId="4" fillId="0" borderId="4" xfId="0" applyNumberFormat="1" applyFont="1" applyBorder="1" applyAlignment="1" quotePrefix="1">
      <alignment horizontal="right"/>
    </xf>
    <xf numFmtId="37" fontId="4" fillId="0" borderId="4" xfId="0" applyNumberFormat="1" applyFont="1" applyBorder="1" applyAlignment="1" quotePrefix="1">
      <alignment/>
    </xf>
    <xf numFmtId="0" fontId="4" fillId="0" borderId="4" xfId="0" applyFont="1" applyBorder="1" applyAlignment="1" quotePrefix="1">
      <alignment horizontal="center"/>
    </xf>
    <xf numFmtId="0" fontId="4" fillId="0" borderId="11" xfId="0" applyFont="1" applyBorder="1" applyAlignment="1" applyProtection="1" quotePrefix="1">
      <alignment horizontal="left"/>
      <protection/>
    </xf>
    <xf numFmtId="37" fontId="4" fillId="0" borderId="0" xfId="0" applyNumberFormat="1" applyFont="1" applyBorder="1" applyAlignment="1" applyProtection="1">
      <alignment/>
      <protection/>
    </xf>
    <xf numFmtId="37" fontId="4" fillId="0" borderId="4" xfId="0" applyNumberFormat="1" applyFont="1" applyBorder="1" applyAlignment="1" applyProtection="1">
      <alignment horizontal="center"/>
      <protection/>
    </xf>
    <xf numFmtId="166" fontId="4" fillId="0" borderId="4" xfId="0" applyNumberFormat="1" applyFont="1" applyBorder="1" applyAlignment="1" applyProtection="1">
      <alignment horizontal="center"/>
      <protection/>
    </xf>
    <xf numFmtId="37" fontId="4" fillId="0" borderId="5" xfId="0" applyNumberFormat="1" applyFont="1" applyBorder="1" applyAlignment="1" applyProtection="1">
      <alignment horizontal="center"/>
      <protection/>
    </xf>
    <xf numFmtId="166" fontId="4" fillId="0" borderId="5" xfId="0" applyNumberFormat="1" applyFont="1" applyBorder="1" applyAlignment="1" applyProtection="1">
      <alignment horizontal="center"/>
      <protection/>
    </xf>
    <xf numFmtId="0" fontId="4" fillId="0" borderId="1" xfId="0" applyFont="1" applyBorder="1" applyAlignment="1" applyProtection="1" quotePrefix="1">
      <alignment horizontal="center"/>
      <protection/>
    </xf>
    <xf numFmtId="168" fontId="4" fillId="0" borderId="4" xfId="0" applyNumberFormat="1" applyFont="1" applyBorder="1" applyAlignment="1">
      <alignment horizontal="center"/>
    </xf>
    <xf numFmtId="0" fontId="4" fillId="0" borderId="12" xfId="0" applyFont="1" applyBorder="1" applyAlignment="1">
      <alignment/>
    </xf>
    <xf numFmtId="166" fontId="4" fillId="0" borderId="12" xfId="0" applyNumberFormat="1" applyFont="1" applyBorder="1" applyAlignment="1" applyProtection="1">
      <alignment horizontal="center"/>
      <protection/>
    </xf>
    <xf numFmtId="168" fontId="4" fillId="0" borderId="12" xfId="0" applyNumberFormat="1" applyFont="1" applyBorder="1" applyAlignment="1" applyProtection="1">
      <alignment horizontal="center"/>
      <protection/>
    </xf>
    <xf numFmtId="0" fontId="4" fillId="0" borderId="9" xfId="0" applyFont="1" applyBorder="1" applyAlignment="1" applyProtection="1">
      <alignment horizontal="center"/>
      <protection/>
    </xf>
    <xf numFmtId="167" fontId="4" fillId="0" borderId="4" xfId="0" applyNumberFormat="1" applyFont="1" applyBorder="1" applyAlignment="1" applyProtection="1">
      <alignment/>
      <protection/>
    </xf>
    <xf numFmtId="0" fontId="4" fillId="0" borderId="13" xfId="0" applyFont="1" applyBorder="1" applyAlignment="1" applyProtection="1">
      <alignment horizontal="centerContinuous"/>
      <protection/>
    </xf>
    <xf numFmtId="3" fontId="4" fillId="0" borderId="6" xfId="0" applyNumberFormat="1" applyFont="1" applyBorder="1" applyAlignment="1" applyProtection="1">
      <alignment horizontal="center"/>
      <protection/>
    </xf>
    <xf numFmtId="37" fontId="4" fillId="0" borderId="6" xfId="0" applyNumberFormat="1" applyFont="1" applyBorder="1" applyAlignment="1" applyProtection="1" quotePrefix="1">
      <alignment horizontal="center"/>
      <protection/>
    </xf>
    <xf numFmtId="37" fontId="4" fillId="0" borderId="8" xfId="0" applyNumberFormat="1" applyFont="1" applyBorder="1" applyAlignment="1" applyProtection="1" quotePrefix="1">
      <alignment horizontal="center"/>
      <protection/>
    </xf>
    <xf numFmtId="166" fontId="4" fillId="0" borderId="6" xfId="0" applyNumberFormat="1" applyFont="1" applyBorder="1" applyAlignment="1" applyProtection="1">
      <alignment horizontal="center"/>
      <protection/>
    </xf>
    <xf numFmtId="1" fontId="4" fillId="0" borderId="6" xfId="0" applyNumberFormat="1" applyFont="1" applyBorder="1" applyAlignment="1" applyProtection="1">
      <alignment horizontal="center"/>
      <protection/>
    </xf>
    <xf numFmtId="1" fontId="4" fillId="0" borderId="8" xfId="0" applyNumberFormat="1" applyFont="1" applyBorder="1" applyAlignment="1" applyProtection="1">
      <alignment horizontal="center"/>
      <protection/>
    </xf>
    <xf numFmtId="0" fontId="4" fillId="0" borderId="10" xfId="0" applyFont="1" applyBorder="1" applyAlignment="1" applyProtection="1">
      <alignment horizontal="center"/>
      <protection/>
    </xf>
    <xf numFmtId="166" fontId="4" fillId="0" borderId="4" xfId="0" applyNumberFormat="1" applyFont="1" applyBorder="1" applyAlignment="1">
      <alignment/>
    </xf>
    <xf numFmtId="166" fontId="4" fillId="0" borderId="8" xfId="0" applyNumberFormat="1" applyFont="1" applyBorder="1" applyAlignment="1" applyProtection="1" quotePrefix="1">
      <alignment horizontal="right"/>
      <protection/>
    </xf>
    <xf numFmtId="0" fontId="4" fillId="0" borderId="14" xfId="0" applyFont="1" applyBorder="1" applyAlignment="1">
      <alignment horizontal="centerContinuous"/>
    </xf>
    <xf numFmtId="0" fontId="4" fillId="0" borderId="15" xfId="0" applyFont="1" applyBorder="1" applyAlignment="1">
      <alignment horizontal="centerContinuous"/>
    </xf>
    <xf numFmtId="0" fontId="4" fillId="0" borderId="16" xfId="0" applyFont="1" applyBorder="1" applyAlignment="1" applyProtection="1">
      <alignment horizontal="center"/>
      <protection/>
    </xf>
    <xf numFmtId="0" fontId="4" fillId="0" borderId="17" xfId="0" applyFont="1" applyBorder="1" applyAlignment="1">
      <alignment/>
    </xf>
    <xf numFmtId="166" fontId="4" fillId="0" borderId="17" xfId="0" applyNumberFormat="1" applyFont="1" applyBorder="1" applyAlignment="1" applyProtection="1" quotePrefix="1">
      <alignment horizontal="right"/>
      <protection/>
    </xf>
    <xf numFmtId="37" fontId="4" fillId="0" borderId="17" xfId="0" applyNumberFormat="1" applyFont="1" applyBorder="1" applyAlignment="1" applyProtection="1" quotePrefix="1">
      <alignment horizontal="right"/>
      <protection/>
    </xf>
    <xf numFmtId="166" fontId="4" fillId="0" borderId="17" xfId="0" applyNumberFormat="1" applyFont="1" applyBorder="1" applyAlignment="1" applyProtection="1">
      <alignment/>
      <protection/>
    </xf>
    <xf numFmtId="166" fontId="4" fillId="0" borderId="16" xfId="0" applyNumberFormat="1" applyFont="1" applyBorder="1" applyAlignment="1">
      <alignment/>
    </xf>
    <xf numFmtId="166" fontId="4" fillId="0" borderId="16" xfId="0" applyNumberFormat="1" applyFont="1" applyBorder="1" applyAlignment="1" applyProtection="1">
      <alignment/>
      <protection/>
    </xf>
    <xf numFmtId="168" fontId="4" fillId="0" borderId="14" xfId="0" applyNumberFormat="1" applyFont="1" applyBorder="1" applyAlignment="1">
      <alignment horizontal="centerContinuous"/>
    </xf>
    <xf numFmtId="168" fontId="4" fillId="0" borderId="15" xfId="0" applyNumberFormat="1" applyFont="1" applyBorder="1" applyAlignment="1">
      <alignment horizontal="centerContinuous"/>
    </xf>
    <xf numFmtId="168" fontId="4" fillId="0" borderId="16" xfId="0" applyNumberFormat="1" applyFont="1" applyBorder="1" applyAlignment="1" applyProtection="1">
      <alignment horizontal="center"/>
      <protection/>
    </xf>
    <xf numFmtId="168" fontId="4" fillId="0" borderId="17" xfId="0" applyNumberFormat="1" applyFont="1" applyBorder="1" applyAlignment="1">
      <alignment/>
    </xf>
    <xf numFmtId="166" fontId="4" fillId="0" borderId="16" xfId="0" applyNumberFormat="1" applyFont="1" applyBorder="1" applyAlignment="1" applyProtection="1" quotePrefix="1">
      <alignment horizontal="right"/>
      <protection/>
    </xf>
    <xf numFmtId="166" fontId="4" fillId="0" borderId="17" xfId="0" applyNumberFormat="1" applyFont="1" applyBorder="1" applyAlignment="1">
      <alignment/>
    </xf>
    <xf numFmtId="0" fontId="4" fillId="0" borderId="14" xfId="0" applyFont="1" applyBorder="1" applyAlignment="1">
      <alignment/>
    </xf>
    <xf numFmtId="166" fontId="4" fillId="0" borderId="17" xfId="0" applyNumberFormat="1" applyFont="1" applyBorder="1" applyAlignment="1" applyProtection="1" quotePrefix="1">
      <alignment/>
      <protection/>
    </xf>
    <xf numFmtId="0" fontId="4" fillId="0" borderId="16" xfId="0" applyFont="1" applyBorder="1" applyAlignment="1">
      <alignment/>
    </xf>
    <xf numFmtId="0" fontId="4" fillId="0" borderId="15" xfId="0" applyFont="1" applyBorder="1" applyAlignment="1" applyProtection="1">
      <alignment horizontal="center"/>
      <protection/>
    </xf>
    <xf numFmtId="164" fontId="4" fillId="0" borderId="0" xfId="0" applyNumberFormat="1" applyFont="1" applyAlignment="1" applyProtection="1" quotePrefix="1">
      <alignment horizontal="left"/>
      <protection/>
    </xf>
    <xf numFmtId="166" fontId="4" fillId="0" borderId="15" xfId="0" applyNumberFormat="1" applyFont="1" applyBorder="1" applyAlignment="1" applyProtection="1">
      <alignment/>
      <protection/>
    </xf>
    <xf numFmtId="0" fontId="4" fillId="0" borderId="17" xfId="0" applyFont="1" applyBorder="1" applyAlignment="1">
      <alignment horizontal="center"/>
    </xf>
    <xf numFmtId="0" fontId="4" fillId="0" borderId="16" xfId="0" applyFont="1" applyBorder="1" applyAlignment="1">
      <alignment horizontal="center"/>
    </xf>
    <xf numFmtId="37" fontId="4" fillId="0" borderId="8" xfId="0" applyNumberFormat="1" applyFont="1" applyBorder="1" applyAlignment="1" quotePrefix="1">
      <alignment horizontal="right"/>
    </xf>
    <xf numFmtId="37" fontId="4" fillId="0" borderId="4" xfId="0" applyNumberFormat="1" applyFont="1" applyBorder="1" applyAlignment="1" quotePrefix="1">
      <alignment horizontal="right"/>
    </xf>
    <xf numFmtId="0" fontId="4" fillId="0" borderId="16" xfId="0" applyFont="1" applyBorder="1" applyAlignment="1" quotePrefix="1">
      <alignment horizontal="center"/>
    </xf>
    <xf numFmtId="37" fontId="4" fillId="0" borderId="17" xfId="0" applyNumberFormat="1" applyFont="1" applyBorder="1" applyAlignment="1" quotePrefix="1">
      <alignment horizontal="right"/>
    </xf>
    <xf numFmtId="166" fontId="4" fillId="0" borderId="17" xfId="0" applyNumberFormat="1" applyFont="1" applyBorder="1" applyAlignment="1" quotePrefix="1">
      <alignment horizontal="right"/>
    </xf>
    <xf numFmtId="166" fontId="4" fillId="0" borderId="16" xfId="0" applyNumberFormat="1" applyFont="1" applyBorder="1" applyAlignment="1" quotePrefix="1">
      <alignment horizontal="right"/>
    </xf>
    <xf numFmtId="166" fontId="4" fillId="0" borderId="12" xfId="0" applyNumberFormat="1" applyFont="1" applyBorder="1" applyAlignment="1" applyProtection="1" quotePrefix="1">
      <alignment horizontal="center"/>
      <protection/>
    </xf>
    <xf numFmtId="166" fontId="4" fillId="0" borderId="18" xfId="0" applyNumberFormat="1" applyFont="1" applyBorder="1" applyAlignment="1" applyProtection="1" quotePrefix="1">
      <alignment horizontal="center"/>
      <protection/>
    </xf>
    <xf numFmtId="167" fontId="4" fillId="0" borderId="16" xfId="0" applyNumberFormat="1" applyFont="1" applyBorder="1" applyAlignment="1" applyProtection="1">
      <alignment/>
      <protection/>
    </xf>
    <xf numFmtId="0" fontId="4" fillId="0" borderId="8" xfId="0" applyFont="1" applyBorder="1" applyAlignment="1" applyProtection="1" quotePrefix="1">
      <alignment horizontal="center"/>
      <protection/>
    </xf>
    <xf numFmtId="3" fontId="4" fillId="0" borderId="8" xfId="0" applyNumberFormat="1" applyFont="1" applyBorder="1" applyAlignment="1">
      <alignment horizontal="center"/>
    </xf>
    <xf numFmtId="168" fontId="4" fillId="0" borderId="8" xfId="0" applyNumberFormat="1" applyFont="1" applyBorder="1" applyAlignment="1" applyProtection="1">
      <alignment horizontal="center"/>
      <protection/>
    </xf>
    <xf numFmtId="166" fontId="4" fillId="0" borderId="0" xfId="0" applyNumberFormat="1" applyFont="1" applyBorder="1" applyAlignment="1" applyProtection="1">
      <alignment horizontal="center"/>
      <protection/>
    </xf>
    <xf numFmtId="37" fontId="4" fillId="0" borderId="6" xfId="0" applyNumberFormat="1" applyFont="1" applyBorder="1" applyAlignment="1" applyProtection="1">
      <alignment horizontal="center"/>
      <protection/>
    </xf>
    <xf numFmtId="0" fontId="4" fillId="0" borderId="7" xfId="0" applyFont="1" applyBorder="1" applyAlignment="1">
      <alignment/>
    </xf>
    <xf numFmtId="37" fontId="4" fillId="0" borderId="5" xfId="0" applyNumberFormat="1" applyFont="1" applyBorder="1" applyAlignment="1">
      <alignment/>
    </xf>
    <xf numFmtId="166" fontId="4" fillId="0" borderId="5" xfId="0" applyNumberFormat="1" applyFont="1" applyBorder="1" applyAlignment="1">
      <alignment/>
    </xf>
    <xf numFmtId="0" fontId="4" fillId="0" borderId="19" xfId="0" applyFont="1" applyBorder="1" applyAlignment="1" applyProtection="1">
      <alignment horizontal="center" vertical="center"/>
      <protection/>
    </xf>
    <xf numFmtId="0" fontId="0" fillId="0" borderId="8" xfId="0" applyBorder="1" applyAlignment="1">
      <alignment horizontal="center" vertical="center"/>
    </xf>
    <xf numFmtId="3" fontId="4" fillId="0" borderId="0" xfId="0" applyNumberFormat="1" applyFont="1" applyAlignment="1">
      <alignment vertical="center"/>
    </xf>
    <xf numFmtId="0" fontId="0" fillId="0" borderId="0" xfId="0" applyAlignment="1">
      <alignment vertical="center"/>
    </xf>
    <xf numFmtId="164" fontId="4" fillId="0" borderId="19" xfId="0" applyNumberFormat="1" applyFont="1" applyBorder="1" applyAlignment="1" applyProtection="1">
      <alignment horizontal="center" vertical="center" wrapText="1"/>
      <protection/>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4" fillId="0" borderId="19" xfId="0" applyFont="1" applyBorder="1" applyAlignment="1" applyProtection="1">
      <alignment horizontal="center" vertical="center" wrapText="1"/>
      <protection/>
    </xf>
    <xf numFmtId="0" fontId="4" fillId="0" borderId="0" xfId="0" applyFont="1" applyAlignment="1">
      <alignment vertical="center" wrapText="1"/>
    </xf>
    <xf numFmtId="0" fontId="0" fillId="0" borderId="0" xfId="0" applyAlignment="1">
      <alignment/>
    </xf>
    <xf numFmtId="0" fontId="4" fillId="0" borderId="0" xfId="0" applyFont="1" applyAlignment="1" applyProtection="1">
      <alignment horizontal="left" vertical="center" wrapText="1"/>
      <protection/>
    </xf>
    <xf numFmtId="0" fontId="0" fillId="0" borderId="0" xfId="0" applyAlignment="1">
      <alignment vertical="center" wrapText="1"/>
    </xf>
    <xf numFmtId="0" fontId="0" fillId="0" borderId="6" xfId="0" applyBorder="1" applyAlignment="1">
      <alignment horizontal="center" vertical="center"/>
    </xf>
    <xf numFmtId="0" fontId="4" fillId="0" borderId="13" xfId="0" applyFont="1" applyBorder="1" applyAlignment="1" applyProtection="1">
      <alignment horizontal="center" vertical="center" wrapText="1"/>
      <protection/>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4" xfId="0" applyBorder="1" applyAlignment="1">
      <alignment horizontal="center" vertical="center" wrapText="1"/>
    </xf>
    <xf numFmtId="0" fontId="12" fillId="0" borderId="0" xfId="0" applyFont="1" applyAlignment="1">
      <alignment horizontal="center"/>
    </xf>
    <xf numFmtId="0" fontId="12" fillId="0" borderId="0" xfId="0" applyFont="1" applyAlignment="1">
      <alignment/>
    </xf>
    <xf numFmtId="0" fontId="13" fillId="0" borderId="0" xfId="0" applyFont="1" applyAlignment="1">
      <alignment/>
    </xf>
    <xf numFmtId="0" fontId="13" fillId="0" borderId="0" xfId="0" applyFont="1" applyAlignment="1" applyProtection="1">
      <alignment/>
      <protection/>
    </xf>
    <xf numFmtId="0" fontId="12" fillId="0" borderId="0" xfId="0" applyFont="1" applyAlignment="1" applyProtection="1">
      <alignment/>
      <protection/>
    </xf>
    <xf numFmtId="0" fontId="13" fillId="0" borderId="0" xfId="0" applyFont="1" applyAlignment="1">
      <alignment wrapText="1"/>
    </xf>
    <xf numFmtId="0" fontId="12" fillId="0" borderId="0" xfId="0" applyFont="1" applyAlignment="1">
      <alignment/>
    </xf>
    <xf numFmtId="0" fontId="13" fillId="0" borderId="0" xfId="0" applyFont="1" applyAlignment="1" applyProtection="1">
      <alignment wrapText="1"/>
      <protection/>
    </xf>
    <xf numFmtId="165" fontId="13" fillId="0" borderId="0" xfId="0" applyNumberFormat="1" applyFont="1" applyAlignment="1" applyProtection="1">
      <alignment wrapText="1"/>
      <protection/>
    </xf>
    <xf numFmtId="165" fontId="12" fillId="0" borderId="0" xfId="0" applyNumberFormat="1" applyFont="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21"/>
  <sheetViews>
    <sheetView tabSelected="1" workbookViewId="0" topLeftCell="A1">
      <selection activeCell="A1" sqref="A1"/>
    </sheetView>
  </sheetViews>
  <sheetFormatPr defaultColWidth="9.33203125" defaultRowHeight="12.75"/>
  <cols>
    <col min="1" max="1" width="122.5" style="209" customWidth="1"/>
    <col min="2" max="16384" width="9.33203125" style="209" customWidth="1"/>
  </cols>
  <sheetData>
    <row r="1" ht="15">
      <c r="A1" s="208" t="s">
        <v>315</v>
      </c>
    </row>
    <row r="2" spans="1:5" ht="16.5">
      <c r="A2" s="210" t="s">
        <v>316</v>
      </c>
      <c r="B2" s="208"/>
      <c r="C2" s="208"/>
      <c r="D2" s="208"/>
      <c r="E2" s="208"/>
    </row>
    <row r="3" spans="1:11" ht="16.5">
      <c r="A3" s="211" t="s">
        <v>317</v>
      </c>
      <c r="B3" s="212"/>
      <c r="C3" s="212"/>
      <c r="D3" s="212"/>
      <c r="E3" s="212"/>
      <c r="F3" s="212"/>
      <c r="G3" s="212"/>
      <c r="H3" s="212"/>
      <c r="I3" s="212"/>
      <c r="J3" s="212"/>
      <c r="K3" s="212"/>
    </row>
    <row r="4" spans="1:5" ht="16.5">
      <c r="A4" s="210" t="s">
        <v>318</v>
      </c>
      <c r="B4" s="208"/>
      <c r="C4" s="208"/>
      <c r="D4" s="208"/>
      <c r="E4" s="208"/>
    </row>
    <row r="5" spans="1:8" ht="16.5">
      <c r="A5" s="211" t="s">
        <v>319</v>
      </c>
      <c r="B5" s="212"/>
      <c r="C5" s="212"/>
      <c r="D5" s="212"/>
      <c r="E5" s="212"/>
      <c r="F5" s="212"/>
      <c r="G5" s="212"/>
      <c r="H5" s="212"/>
    </row>
    <row r="6" spans="1:7" ht="44.25" customHeight="1">
      <c r="A6" s="213" t="s">
        <v>320</v>
      </c>
      <c r="B6" s="214"/>
      <c r="C6" s="214"/>
      <c r="D6" s="214"/>
      <c r="E6" s="214"/>
      <c r="F6" s="214"/>
      <c r="G6" s="214"/>
    </row>
    <row r="7" spans="1:11" ht="34.5" customHeight="1">
      <c r="A7" s="215" t="s">
        <v>321</v>
      </c>
      <c r="B7" s="212"/>
      <c r="C7" s="212"/>
      <c r="D7" s="212"/>
      <c r="E7" s="212"/>
      <c r="F7" s="212"/>
      <c r="G7" s="212"/>
      <c r="H7" s="212"/>
      <c r="I7" s="212"/>
      <c r="J7" s="212"/>
      <c r="K7" s="212"/>
    </row>
    <row r="8" spans="1:11" ht="16.5">
      <c r="A8" s="211" t="s">
        <v>322</v>
      </c>
      <c r="B8" s="212"/>
      <c r="C8" s="212"/>
      <c r="D8" s="212"/>
      <c r="E8" s="212"/>
      <c r="F8" s="212"/>
      <c r="G8" s="212"/>
      <c r="H8" s="212"/>
      <c r="I8" s="212"/>
      <c r="J8" s="212"/>
      <c r="K8" s="212"/>
    </row>
    <row r="9" spans="1:11" ht="32.25" customHeight="1">
      <c r="A9" s="213" t="s">
        <v>323</v>
      </c>
      <c r="B9" s="214"/>
      <c r="C9" s="214"/>
      <c r="D9" s="214"/>
      <c r="E9" s="214"/>
      <c r="F9" s="214"/>
      <c r="G9" s="214"/>
      <c r="H9" s="214"/>
      <c r="I9" s="214"/>
      <c r="J9" s="214"/>
      <c r="K9" s="214"/>
    </row>
    <row r="10" spans="1:11" ht="16.5">
      <c r="A10" s="211" t="s">
        <v>324</v>
      </c>
      <c r="B10" s="212"/>
      <c r="C10" s="212"/>
      <c r="D10" s="212"/>
      <c r="E10" s="212"/>
      <c r="F10" s="212"/>
      <c r="G10" s="214"/>
      <c r="H10" s="214"/>
      <c r="I10" s="214"/>
      <c r="J10" s="214"/>
      <c r="K10" s="214"/>
    </row>
    <row r="11" spans="1:17" ht="34.5" customHeight="1">
      <c r="A11" s="216" t="s">
        <v>325</v>
      </c>
      <c r="B11" s="217"/>
      <c r="C11" s="217"/>
      <c r="D11" s="217"/>
      <c r="E11" s="217"/>
      <c r="F11" s="217"/>
      <c r="G11" s="217"/>
      <c r="H11" s="217"/>
      <c r="I11" s="217"/>
      <c r="J11" s="217"/>
      <c r="K11" s="217"/>
      <c r="L11" s="212"/>
      <c r="M11" s="212"/>
      <c r="N11" s="212"/>
      <c r="O11" s="212"/>
      <c r="P11" s="212"/>
      <c r="Q11" s="212"/>
    </row>
    <row r="12" spans="1:11" ht="34.5" customHeight="1">
      <c r="A12" s="215" t="s">
        <v>339</v>
      </c>
      <c r="B12" s="212"/>
      <c r="C12" s="212"/>
      <c r="D12" s="212"/>
      <c r="E12" s="212"/>
      <c r="F12" s="212"/>
      <c r="G12" s="212"/>
      <c r="H12" s="212"/>
      <c r="I12" s="212"/>
      <c r="J12" s="212"/>
      <c r="K12" s="212"/>
    </row>
    <row r="13" spans="1:11" ht="34.5" customHeight="1">
      <c r="A13" s="213" t="s">
        <v>326</v>
      </c>
      <c r="B13" s="214"/>
      <c r="C13" s="214"/>
      <c r="D13" s="214"/>
      <c r="E13" s="214"/>
      <c r="F13" s="214"/>
      <c r="G13" s="214"/>
      <c r="H13" s="214"/>
      <c r="I13" s="214"/>
      <c r="J13" s="214"/>
      <c r="K13" s="214"/>
    </row>
    <row r="14" spans="1:11" ht="34.5" customHeight="1">
      <c r="A14" s="213" t="s">
        <v>340</v>
      </c>
      <c r="B14" s="214"/>
      <c r="C14" s="214"/>
      <c r="D14" s="214"/>
      <c r="E14" s="214"/>
      <c r="F14" s="214"/>
      <c r="G14" s="214"/>
      <c r="H14" s="214"/>
      <c r="I14" s="214"/>
      <c r="J14" s="214"/>
      <c r="K14" s="214"/>
    </row>
    <row r="15" spans="1:11" ht="31.5">
      <c r="A15" s="213" t="s">
        <v>327</v>
      </c>
      <c r="B15" s="214"/>
      <c r="C15" s="214"/>
      <c r="D15" s="214"/>
      <c r="E15" s="214"/>
      <c r="F15" s="214"/>
      <c r="G15" s="214"/>
      <c r="H15" s="214"/>
      <c r="I15" s="214"/>
      <c r="J15" s="214"/>
      <c r="K15" s="214"/>
    </row>
    <row r="16" spans="1:11" ht="31.5">
      <c r="A16" s="213" t="s">
        <v>328</v>
      </c>
      <c r="B16" s="214"/>
      <c r="C16" s="214"/>
      <c r="D16" s="214"/>
      <c r="E16" s="214"/>
      <c r="F16" s="214"/>
      <c r="G16" s="214"/>
      <c r="H16" s="214"/>
      <c r="I16" s="214"/>
      <c r="J16" s="214"/>
      <c r="K16" s="214"/>
    </row>
    <row r="17" spans="1:11" ht="33.75" customHeight="1">
      <c r="A17" s="213" t="s">
        <v>329</v>
      </c>
      <c r="B17" s="214"/>
      <c r="C17" s="214"/>
      <c r="D17" s="214"/>
      <c r="E17" s="214"/>
      <c r="F17" s="214"/>
      <c r="G17" s="214"/>
      <c r="H17" s="214"/>
      <c r="I17" s="214"/>
      <c r="J17" s="214"/>
      <c r="K17" s="214"/>
    </row>
    <row r="18" spans="1:11" ht="30.75" customHeight="1">
      <c r="A18" s="213" t="s">
        <v>330</v>
      </c>
      <c r="B18" s="214"/>
      <c r="C18" s="214"/>
      <c r="D18" s="214"/>
      <c r="E18" s="214"/>
      <c r="F18" s="214"/>
      <c r="G18" s="214"/>
      <c r="H18" s="214"/>
      <c r="I18" s="214"/>
      <c r="J18" s="214"/>
      <c r="K18" s="214"/>
    </row>
    <row r="19" spans="1:11" ht="16.5">
      <c r="A19" s="210"/>
      <c r="B19" s="214"/>
      <c r="C19" s="214"/>
      <c r="D19" s="214"/>
      <c r="E19" s="214"/>
      <c r="F19" s="214"/>
      <c r="G19" s="214"/>
      <c r="H19" s="214"/>
      <c r="I19" s="214"/>
      <c r="J19" s="214"/>
      <c r="K19" s="214"/>
    </row>
    <row r="20" spans="1:9" ht="15">
      <c r="A20" s="214"/>
      <c r="B20" s="214"/>
      <c r="C20" s="214"/>
      <c r="D20" s="214"/>
      <c r="E20" s="214"/>
      <c r="F20" s="214"/>
      <c r="G20" s="214"/>
      <c r="H20" s="214"/>
      <c r="I20" s="214"/>
    </row>
    <row r="21" spans="1:9" ht="15">
      <c r="A21" s="214"/>
      <c r="B21" s="214"/>
      <c r="C21" s="214"/>
      <c r="D21" s="214"/>
      <c r="E21" s="214"/>
      <c r="F21" s="214"/>
      <c r="G21" s="214"/>
      <c r="H21" s="214"/>
      <c r="I21" s="214"/>
    </row>
  </sheetData>
  <printOptions/>
  <pageMargins left="0.32" right="0.2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2:Q100"/>
  <sheetViews>
    <sheetView workbookViewId="0" topLeftCell="A1">
      <selection activeCell="A1" sqref="A1"/>
    </sheetView>
  </sheetViews>
  <sheetFormatPr defaultColWidth="9.33203125" defaultRowHeight="12.75"/>
  <cols>
    <col min="1" max="1" width="23.5" style="3" customWidth="1"/>
    <col min="2" max="2" width="12.83203125" style="3" customWidth="1"/>
    <col min="3" max="3" width="6.83203125" style="3" customWidth="1"/>
    <col min="4" max="4" width="14.16015625" style="3" customWidth="1"/>
    <col min="5" max="5" width="6.83203125" style="3" customWidth="1"/>
    <col min="6" max="6" width="12.832031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174</v>
      </c>
      <c r="B2" s="2"/>
      <c r="C2" s="2"/>
      <c r="D2" s="2"/>
      <c r="E2" s="2"/>
      <c r="F2" s="2"/>
      <c r="G2" s="2"/>
      <c r="H2" s="2"/>
      <c r="I2" s="2"/>
      <c r="J2" s="2"/>
      <c r="K2" s="2"/>
      <c r="L2" s="2"/>
      <c r="M2" s="2"/>
      <c r="N2" s="2"/>
      <c r="O2" s="2"/>
      <c r="P2" s="2"/>
      <c r="Q2" s="2"/>
    </row>
    <row r="3" spans="1:17" ht="12.75">
      <c r="A3" s="4" t="s">
        <v>332</v>
      </c>
      <c r="B3" s="2"/>
      <c r="C3" s="2"/>
      <c r="D3" s="2"/>
      <c r="E3" s="2"/>
      <c r="F3" s="2"/>
      <c r="G3" s="2"/>
      <c r="H3" s="2"/>
      <c r="I3" s="2"/>
      <c r="J3" s="2"/>
      <c r="K3" s="2"/>
      <c r="L3" s="2"/>
      <c r="M3" s="2"/>
      <c r="N3" s="2"/>
      <c r="O3" s="2"/>
      <c r="P3" s="2"/>
      <c r="Q3" s="2"/>
    </row>
    <row r="4" spans="1:17" ht="12.75">
      <c r="A4" s="1" t="s">
        <v>79</v>
      </c>
      <c r="B4" s="2"/>
      <c r="C4" s="2"/>
      <c r="D4" s="2"/>
      <c r="E4" s="2"/>
      <c r="F4" s="2"/>
      <c r="G4" s="2"/>
      <c r="H4" s="2"/>
      <c r="I4" s="2"/>
      <c r="J4" s="2"/>
      <c r="K4" s="2"/>
      <c r="L4" s="2"/>
      <c r="M4" s="2"/>
      <c r="N4" s="2"/>
      <c r="O4" s="2"/>
      <c r="P4" s="2"/>
      <c r="Q4" s="2"/>
    </row>
    <row r="6" spans="1:17" ht="12.75">
      <c r="A6" s="198" t="s">
        <v>302</v>
      </c>
      <c r="B6" s="66" t="s">
        <v>294</v>
      </c>
      <c r="C6" s="78"/>
      <c r="D6" s="78"/>
      <c r="E6" s="78"/>
      <c r="F6" s="78"/>
      <c r="G6" s="78"/>
      <c r="H6" s="78"/>
      <c r="I6" s="78"/>
      <c r="J6" s="78"/>
      <c r="K6" s="78"/>
      <c r="L6" s="78"/>
      <c r="M6" s="151"/>
      <c r="N6" s="66" t="s">
        <v>80</v>
      </c>
      <c r="O6" s="78"/>
      <c r="P6" s="78"/>
      <c r="Q6" s="67"/>
    </row>
    <row r="7" spans="1:17" ht="12.75">
      <c r="A7" s="196"/>
      <c r="B7" s="86" t="s">
        <v>82</v>
      </c>
      <c r="C7" s="89"/>
      <c r="D7" s="88" t="s">
        <v>83</v>
      </c>
      <c r="E7" s="89"/>
      <c r="F7" s="88" t="s">
        <v>84</v>
      </c>
      <c r="G7" s="89"/>
      <c r="H7" s="88" t="s">
        <v>167</v>
      </c>
      <c r="I7" s="89"/>
      <c r="J7" s="88" t="s">
        <v>86</v>
      </c>
      <c r="K7" s="89"/>
      <c r="L7" s="88" t="s">
        <v>87</v>
      </c>
      <c r="M7" s="152"/>
      <c r="N7" s="88" t="s">
        <v>88</v>
      </c>
      <c r="O7" s="89"/>
      <c r="P7" s="88" t="s">
        <v>89</v>
      </c>
      <c r="Q7" s="89"/>
    </row>
    <row r="8" spans="1:17" ht="12.75">
      <c r="A8" s="197"/>
      <c r="B8" s="85" t="s">
        <v>33</v>
      </c>
      <c r="C8" s="85" t="s">
        <v>90</v>
      </c>
      <c r="D8" s="85" t="s">
        <v>33</v>
      </c>
      <c r="E8" s="85" t="s">
        <v>90</v>
      </c>
      <c r="F8" s="85" t="s">
        <v>33</v>
      </c>
      <c r="G8" s="85" t="s">
        <v>90</v>
      </c>
      <c r="H8" s="85" t="s">
        <v>33</v>
      </c>
      <c r="I8" s="85" t="s">
        <v>90</v>
      </c>
      <c r="J8" s="85" t="s">
        <v>33</v>
      </c>
      <c r="K8" s="85" t="s">
        <v>90</v>
      </c>
      <c r="L8" s="85" t="s">
        <v>33</v>
      </c>
      <c r="M8" s="153" t="s">
        <v>90</v>
      </c>
      <c r="N8" s="85" t="s">
        <v>33</v>
      </c>
      <c r="O8" s="85" t="s">
        <v>90</v>
      </c>
      <c r="P8" s="85" t="s">
        <v>33</v>
      </c>
      <c r="Q8" s="85" t="s">
        <v>90</v>
      </c>
    </row>
    <row r="9" spans="1:17" ht="12.75">
      <c r="A9" s="74"/>
      <c r="B9" s="9"/>
      <c r="C9" s="9"/>
      <c r="D9" s="9"/>
      <c r="E9" s="9"/>
      <c r="F9" s="9"/>
      <c r="G9" s="9"/>
      <c r="H9" s="9"/>
      <c r="I9" s="9"/>
      <c r="J9" s="9"/>
      <c r="K9" s="9"/>
      <c r="L9" s="9"/>
      <c r="M9" s="154"/>
      <c r="N9" s="9"/>
      <c r="O9" s="9"/>
      <c r="P9" s="9"/>
      <c r="Q9" s="9"/>
    </row>
    <row r="10" spans="1:17" ht="12.75">
      <c r="A10" s="76" t="s">
        <v>176</v>
      </c>
      <c r="B10" s="47">
        <v>100824</v>
      </c>
      <c r="C10" s="49">
        <v>75.14701607673904</v>
      </c>
      <c r="D10" s="47">
        <v>84394</v>
      </c>
      <c r="E10" s="49">
        <v>80.16604289758155</v>
      </c>
      <c r="F10" s="47">
        <v>13597</v>
      </c>
      <c r="G10" s="49">
        <v>54.57574054748334</v>
      </c>
      <c r="H10" s="47">
        <v>521</v>
      </c>
      <c r="I10" s="49">
        <v>65.78282828282829</v>
      </c>
      <c r="J10" s="47">
        <v>1675</v>
      </c>
      <c r="K10" s="49">
        <v>73.43270495396756</v>
      </c>
      <c r="L10" s="47">
        <v>31</v>
      </c>
      <c r="M10" s="157">
        <v>60.78431372549019</v>
      </c>
      <c r="N10" s="47">
        <v>2036</v>
      </c>
      <c r="O10" s="49">
        <v>78.88415342890353</v>
      </c>
      <c r="P10" s="47">
        <v>2917</v>
      </c>
      <c r="Q10" s="49">
        <v>61.2043642467478</v>
      </c>
    </row>
    <row r="11" spans="1:17" ht="12.75">
      <c r="A11" s="76" t="s">
        <v>177</v>
      </c>
      <c r="B11" s="47">
        <v>20448</v>
      </c>
      <c r="C11" s="49">
        <v>15.24048028978378</v>
      </c>
      <c r="D11" s="47">
        <v>14429</v>
      </c>
      <c r="E11" s="49">
        <v>13.706138267758423</v>
      </c>
      <c r="F11" s="47">
        <v>5353</v>
      </c>
      <c r="G11" s="49">
        <v>21.485911535682746</v>
      </c>
      <c r="H11" s="47">
        <v>187</v>
      </c>
      <c r="I11" s="49">
        <v>23.61111111111111</v>
      </c>
      <c r="J11" s="47">
        <v>354</v>
      </c>
      <c r="K11" s="49">
        <v>15.51950898728628</v>
      </c>
      <c r="L11" s="47">
        <v>14</v>
      </c>
      <c r="M11" s="157">
        <v>27.450980392156865</v>
      </c>
      <c r="N11" s="47">
        <v>293</v>
      </c>
      <c r="O11" s="49">
        <v>11.352189074002325</v>
      </c>
      <c r="P11" s="47">
        <v>1195</v>
      </c>
      <c r="Q11" s="49">
        <v>25.07343684431389</v>
      </c>
    </row>
    <row r="12" spans="1:17" ht="12.75">
      <c r="A12" s="76" t="s">
        <v>178</v>
      </c>
      <c r="B12" s="47">
        <v>12224</v>
      </c>
      <c r="C12" s="49">
        <v>9.110897450230679</v>
      </c>
      <c r="D12" s="47">
        <v>6052</v>
      </c>
      <c r="E12" s="49">
        <v>5.748807872789103</v>
      </c>
      <c r="F12" s="47">
        <v>5723</v>
      </c>
      <c r="G12" s="49">
        <v>22.97102030986594</v>
      </c>
      <c r="H12" s="47">
        <v>79</v>
      </c>
      <c r="I12" s="49">
        <v>9.974747474747476</v>
      </c>
      <c r="J12" s="47">
        <v>235</v>
      </c>
      <c r="K12" s="49">
        <v>10.302498903989479</v>
      </c>
      <c r="L12" s="47">
        <v>6</v>
      </c>
      <c r="M12" s="157">
        <v>11.76470588235294</v>
      </c>
      <c r="N12" s="47">
        <v>241</v>
      </c>
      <c r="O12" s="49">
        <v>9.337466098411468</v>
      </c>
      <c r="P12" s="47">
        <v>631</v>
      </c>
      <c r="Q12" s="49">
        <v>13.239613932018464</v>
      </c>
    </row>
    <row r="13" spans="1:17" ht="12.75">
      <c r="A13" s="76" t="s">
        <v>92</v>
      </c>
      <c r="B13" s="47">
        <v>673</v>
      </c>
      <c r="C13" s="49">
        <v>0.5016061832465025</v>
      </c>
      <c r="D13" s="47">
        <v>399</v>
      </c>
      <c r="E13" s="49">
        <v>0.3790109618709273</v>
      </c>
      <c r="F13" s="47">
        <v>241</v>
      </c>
      <c r="G13" s="49">
        <v>0.9673276069679697</v>
      </c>
      <c r="H13" s="47">
        <v>5</v>
      </c>
      <c r="I13" s="56" t="s">
        <v>94</v>
      </c>
      <c r="J13" s="47">
        <v>17</v>
      </c>
      <c r="K13" s="49">
        <v>0.7452871547566856</v>
      </c>
      <c r="L13" s="57" t="s">
        <v>293</v>
      </c>
      <c r="M13" s="156" t="s">
        <v>293</v>
      </c>
      <c r="N13" s="47">
        <v>11</v>
      </c>
      <c r="O13" s="49">
        <v>0.42619139868268113</v>
      </c>
      <c r="P13" s="47">
        <v>23</v>
      </c>
      <c r="Q13" s="49">
        <v>0.48258497691984886</v>
      </c>
    </row>
    <row r="14" spans="1:17" ht="12.75">
      <c r="A14" s="83"/>
      <c r="B14" s="81"/>
      <c r="C14" s="97"/>
      <c r="D14" s="97"/>
      <c r="E14" s="97"/>
      <c r="F14" s="97"/>
      <c r="G14" s="97"/>
      <c r="H14" s="81"/>
      <c r="I14" s="97"/>
      <c r="J14" s="81"/>
      <c r="K14" s="97"/>
      <c r="L14" s="81"/>
      <c r="M14" s="168"/>
      <c r="N14" s="81"/>
      <c r="O14" s="97"/>
      <c r="P14" s="81"/>
      <c r="Q14" s="97"/>
    </row>
    <row r="15" spans="1:17" ht="12.75">
      <c r="A15" s="77" t="s">
        <v>82</v>
      </c>
      <c r="B15" s="79">
        <v>134169</v>
      </c>
      <c r="C15" s="80">
        <v>100</v>
      </c>
      <c r="D15" s="79">
        <v>105274</v>
      </c>
      <c r="E15" s="80">
        <v>100</v>
      </c>
      <c r="F15" s="79">
        <v>24914</v>
      </c>
      <c r="G15" s="80">
        <v>100</v>
      </c>
      <c r="H15" s="79">
        <v>792</v>
      </c>
      <c r="I15" s="80">
        <v>100</v>
      </c>
      <c r="J15" s="79">
        <v>2281</v>
      </c>
      <c r="K15" s="80">
        <v>100</v>
      </c>
      <c r="L15" s="79">
        <v>51</v>
      </c>
      <c r="M15" s="159">
        <v>100</v>
      </c>
      <c r="N15" s="79">
        <v>2581</v>
      </c>
      <c r="O15" s="80">
        <v>100</v>
      </c>
      <c r="P15" s="79">
        <v>4766</v>
      </c>
      <c r="Q15" s="80">
        <v>100</v>
      </c>
    </row>
    <row r="17" spans="1:17" ht="27" customHeight="1">
      <c r="A17" s="199" t="s">
        <v>305</v>
      </c>
      <c r="B17" s="199"/>
      <c r="C17" s="199"/>
      <c r="D17" s="199"/>
      <c r="E17" s="199"/>
      <c r="F17" s="199"/>
      <c r="G17" s="199"/>
      <c r="H17" s="199"/>
      <c r="I17" s="199"/>
      <c r="J17" s="199"/>
      <c r="K17" s="199"/>
      <c r="L17" s="199"/>
      <c r="M17" s="199"/>
      <c r="N17" s="199"/>
      <c r="O17" s="199"/>
      <c r="P17" s="199"/>
      <c r="Q17" s="199"/>
    </row>
    <row r="19" ht="12.75">
      <c r="A19" s="3" t="s">
        <v>106</v>
      </c>
    </row>
    <row r="65" ht="12.75">
      <c r="A65" s="13">
        <f ca="1">NOW()</f>
        <v>37921.361588657404</v>
      </c>
    </row>
    <row r="66" ht="12.75">
      <c r="D66" s="14" t="s">
        <v>179</v>
      </c>
    </row>
    <row r="67" ht="12.75">
      <c r="A67" s="14" t="s">
        <v>180</v>
      </c>
    </row>
    <row r="68" ht="12.75">
      <c r="A68" s="14" t="s">
        <v>181</v>
      </c>
    </row>
    <row r="70" spans="1:17" ht="12.75">
      <c r="A70" s="16" t="s">
        <v>111</v>
      </c>
      <c r="B70" s="16" t="s">
        <v>111</v>
      </c>
      <c r="C70" s="16" t="s">
        <v>111</v>
      </c>
      <c r="D70" s="16" t="s">
        <v>111</v>
      </c>
      <c r="E70" s="16" t="s">
        <v>111</v>
      </c>
      <c r="F70" s="16" t="s">
        <v>111</v>
      </c>
      <c r="G70" s="16" t="s">
        <v>111</v>
      </c>
      <c r="H70" s="16" t="s">
        <v>111</v>
      </c>
      <c r="I70" s="16" t="s">
        <v>111</v>
      </c>
      <c r="J70" s="16" t="s">
        <v>111</v>
      </c>
      <c r="K70" s="16" t="s">
        <v>111</v>
      </c>
      <c r="L70" s="16" t="s">
        <v>111</v>
      </c>
      <c r="M70" s="16" t="s">
        <v>111</v>
      </c>
      <c r="N70" s="16" t="s">
        <v>111</v>
      </c>
      <c r="O70" s="16" t="s">
        <v>111</v>
      </c>
      <c r="P70" s="16" t="s">
        <v>111</v>
      </c>
      <c r="Q70" s="16" t="s">
        <v>111</v>
      </c>
    </row>
    <row r="72" spans="6:14" ht="12.75">
      <c r="F72" s="15" t="s">
        <v>112</v>
      </c>
      <c r="N72" s="14" t="s">
        <v>182</v>
      </c>
    </row>
    <row r="73" spans="1:17" ht="12.75">
      <c r="A73" s="15" t="s">
        <v>183</v>
      </c>
      <c r="B73" s="16" t="s">
        <v>111</v>
      </c>
      <c r="C73" s="16" t="s">
        <v>111</v>
      </c>
      <c r="D73" s="16" t="s">
        <v>111</v>
      </c>
      <c r="E73" s="16" t="s">
        <v>111</v>
      </c>
      <c r="F73" s="16" t="s">
        <v>111</v>
      </c>
      <c r="G73" s="16" t="s">
        <v>111</v>
      </c>
      <c r="H73" s="16" t="s">
        <v>111</v>
      </c>
      <c r="I73" s="16" t="s">
        <v>111</v>
      </c>
      <c r="J73" s="16" t="s">
        <v>111</v>
      </c>
      <c r="K73" s="16" t="s">
        <v>111</v>
      </c>
      <c r="L73" s="16" t="s">
        <v>111</v>
      </c>
      <c r="M73" s="16" t="s">
        <v>111</v>
      </c>
      <c r="N73" s="16" t="s">
        <v>111</v>
      </c>
      <c r="O73" s="16" t="s">
        <v>111</v>
      </c>
      <c r="P73" s="16" t="s">
        <v>111</v>
      </c>
      <c r="Q73" s="16" t="s">
        <v>111</v>
      </c>
    </row>
    <row r="74" ht="12.75">
      <c r="A74" s="15" t="s">
        <v>175</v>
      </c>
    </row>
    <row r="75" spans="1:16" ht="12.75">
      <c r="A75" s="15" t="s">
        <v>184</v>
      </c>
      <c r="B75" s="15" t="s">
        <v>116</v>
      </c>
      <c r="D75" s="15" t="s">
        <v>117</v>
      </c>
      <c r="F75" s="15" t="s">
        <v>118</v>
      </c>
      <c r="H75" s="15" t="s">
        <v>185</v>
      </c>
      <c r="J75" s="15" t="s">
        <v>186</v>
      </c>
      <c r="L75" s="15" t="s">
        <v>187</v>
      </c>
      <c r="N75" s="15" t="s">
        <v>188</v>
      </c>
      <c r="P75" s="15" t="s">
        <v>122</v>
      </c>
    </row>
    <row r="76" spans="2:17" ht="12.75">
      <c r="B76" s="16" t="s">
        <v>111</v>
      </c>
      <c r="C76" s="16" t="s">
        <v>111</v>
      </c>
      <c r="D76" s="16" t="s">
        <v>111</v>
      </c>
      <c r="E76" s="16" t="s">
        <v>111</v>
      </c>
      <c r="F76" s="16" t="s">
        <v>111</v>
      </c>
      <c r="G76" s="16" t="s">
        <v>111</v>
      </c>
      <c r="H76" s="16" t="s">
        <v>111</v>
      </c>
      <c r="I76" s="16" t="s">
        <v>111</v>
      </c>
      <c r="J76" s="16" t="s">
        <v>111</v>
      </c>
      <c r="K76" s="16" t="s">
        <v>111</v>
      </c>
      <c r="L76" s="16" t="s">
        <v>111</v>
      </c>
      <c r="M76" s="16" t="s">
        <v>111</v>
      </c>
      <c r="N76" s="16" t="s">
        <v>111</v>
      </c>
      <c r="O76" s="16" t="s">
        <v>111</v>
      </c>
      <c r="P76" s="16" t="s">
        <v>111</v>
      </c>
      <c r="Q76" s="16" t="s">
        <v>111</v>
      </c>
    </row>
    <row r="78" spans="2:17" ht="12.75">
      <c r="B78" s="15" t="s">
        <v>33</v>
      </c>
      <c r="C78" s="15" t="s">
        <v>90</v>
      </c>
      <c r="D78" s="15" t="s">
        <v>33</v>
      </c>
      <c r="E78" s="15" t="s">
        <v>90</v>
      </c>
      <c r="F78" s="15" t="s">
        <v>33</v>
      </c>
      <c r="G78" s="15" t="s">
        <v>90</v>
      </c>
      <c r="H78" s="15" t="s">
        <v>33</v>
      </c>
      <c r="I78" s="15" t="s">
        <v>90</v>
      </c>
      <c r="J78" s="15" t="s">
        <v>33</v>
      </c>
      <c r="K78" s="15" t="s">
        <v>90</v>
      </c>
      <c r="L78" s="15" t="s">
        <v>33</v>
      </c>
      <c r="M78" s="15" t="s">
        <v>90</v>
      </c>
      <c r="N78" s="15" t="s">
        <v>33</v>
      </c>
      <c r="O78" s="15" t="s">
        <v>90</v>
      </c>
      <c r="P78" s="15" t="s">
        <v>33</v>
      </c>
      <c r="Q78" s="15" t="s">
        <v>90</v>
      </c>
    </row>
    <row r="79" spans="1:17" ht="12.75">
      <c r="A79" s="16" t="s">
        <v>111</v>
      </c>
      <c r="B79" s="16" t="s">
        <v>111</v>
      </c>
      <c r="C79" s="16" t="s">
        <v>111</v>
      </c>
      <c r="D79" s="16" t="s">
        <v>111</v>
      </c>
      <c r="E79" s="16" t="s">
        <v>111</v>
      </c>
      <c r="F79" s="16" t="s">
        <v>111</v>
      </c>
      <c r="G79" s="16" t="s">
        <v>111</v>
      </c>
      <c r="H79" s="16" t="s">
        <v>111</v>
      </c>
      <c r="I79" s="16" t="s">
        <v>111</v>
      </c>
      <c r="J79" s="16" t="s">
        <v>111</v>
      </c>
      <c r="K79" s="16" t="s">
        <v>111</v>
      </c>
      <c r="L79" s="16" t="s">
        <v>111</v>
      </c>
      <c r="M79" s="16" t="s">
        <v>111</v>
      </c>
      <c r="N79" s="16" t="s">
        <v>111</v>
      </c>
      <c r="O79" s="16" t="s">
        <v>111</v>
      </c>
      <c r="P79" s="16" t="s">
        <v>111</v>
      </c>
      <c r="Q79" s="16" t="s">
        <v>111</v>
      </c>
    </row>
    <row r="81" spans="1:17" ht="12.75">
      <c r="A81" s="14" t="s">
        <v>189</v>
      </c>
      <c r="B81" s="17">
        <v>6495</v>
      </c>
      <c r="C81" s="18">
        <f>B81/B10*100</f>
        <v>6.441918590811711</v>
      </c>
      <c r="D81" s="17">
        <v>4450</v>
      </c>
      <c r="E81" s="18">
        <f>D81/D10*100</f>
        <v>5.2728866981065</v>
      </c>
      <c r="F81" s="17">
        <v>1931</v>
      </c>
      <c r="G81" s="18">
        <f>F81/F10*100</f>
        <v>14.201662131352505</v>
      </c>
      <c r="H81" s="19">
        <v>27</v>
      </c>
      <c r="I81" s="18">
        <f>H81/H10*100</f>
        <v>5.182341650671785</v>
      </c>
      <c r="J81" s="19">
        <v>67</v>
      </c>
      <c r="K81" s="18">
        <f>J81/J10*100</f>
        <v>4</v>
      </c>
      <c r="L81" s="19">
        <v>3</v>
      </c>
      <c r="M81" s="18">
        <f>L81/L10*100</f>
        <v>9.67741935483871</v>
      </c>
      <c r="N81" s="17">
        <v>98</v>
      </c>
      <c r="O81" s="18">
        <f>N81/N10*100</f>
        <v>4.81335952848723</v>
      </c>
      <c r="P81" s="17">
        <v>142</v>
      </c>
      <c r="Q81" s="18">
        <f>P81/P10*100</f>
        <v>4.868015083990401</v>
      </c>
    </row>
    <row r="82" spans="1:17" ht="12.75">
      <c r="A82" s="14" t="s">
        <v>190</v>
      </c>
      <c r="B82" s="17">
        <v>2222</v>
      </c>
      <c r="C82" s="18">
        <f>B82/B11*100</f>
        <v>10.866588419405321</v>
      </c>
      <c r="D82" s="17">
        <v>1237</v>
      </c>
      <c r="E82" s="18">
        <f>D82/D11*100</f>
        <v>8.5730126827916</v>
      </c>
      <c r="F82" s="17">
        <v>939</v>
      </c>
      <c r="G82" s="18">
        <f>F82/F11*100</f>
        <v>17.54156547730245</v>
      </c>
      <c r="H82" s="19">
        <v>18</v>
      </c>
      <c r="I82" s="18">
        <f>H82/H11*100</f>
        <v>9.62566844919786</v>
      </c>
      <c r="J82" s="19">
        <v>25</v>
      </c>
      <c r="K82" s="18">
        <f>J82/J11*100</f>
        <v>7.062146892655368</v>
      </c>
      <c r="L82" s="19">
        <v>1</v>
      </c>
      <c r="M82" s="18">
        <f>L82/L11*100</f>
        <v>7.142857142857142</v>
      </c>
      <c r="N82" s="17">
        <v>22</v>
      </c>
      <c r="O82" s="18">
        <f>N82/N11*100</f>
        <v>7.508532423208192</v>
      </c>
      <c r="P82" s="17">
        <v>70</v>
      </c>
      <c r="Q82" s="18">
        <f>P82/P11*100</f>
        <v>5.857740585774058</v>
      </c>
    </row>
    <row r="83" spans="1:17" ht="12.75">
      <c r="A83" s="14" t="s">
        <v>191</v>
      </c>
      <c r="B83" s="17">
        <v>1925</v>
      </c>
      <c r="C83" s="18">
        <f>B83/B12*100</f>
        <v>15.74770942408377</v>
      </c>
      <c r="D83" s="17">
        <v>706</v>
      </c>
      <c r="E83" s="18">
        <f>D83/D12*100</f>
        <v>11.665565102445473</v>
      </c>
      <c r="F83" s="17">
        <v>1177</v>
      </c>
      <c r="G83" s="18">
        <f>F83/F12*100</f>
        <v>20.566136641621526</v>
      </c>
      <c r="H83" s="19">
        <v>10</v>
      </c>
      <c r="I83" s="18">
        <f>H83/H12*100</f>
        <v>12.658227848101266</v>
      </c>
      <c r="J83" s="19">
        <v>18</v>
      </c>
      <c r="K83" s="18">
        <f>J83/J12*100</f>
        <v>7.659574468085106</v>
      </c>
      <c r="L83" s="19">
        <v>2</v>
      </c>
      <c r="M83" s="18">
        <f>L83/L12*100</f>
        <v>33.33333333333333</v>
      </c>
      <c r="N83" s="17">
        <v>29</v>
      </c>
      <c r="O83" s="18">
        <f>N83/N12*100</f>
        <v>12.033195020746888</v>
      </c>
      <c r="P83" s="17">
        <v>63</v>
      </c>
      <c r="Q83" s="18">
        <f>P83/P12*100</f>
        <v>9.984152139461171</v>
      </c>
    </row>
    <row r="84" spans="1:17" ht="12.75">
      <c r="A84" s="14" t="s">
        <v>192</v>
      </c>
      <c r="B84" s="17">
        <v>58</v>
      </c>
      <c r="C84" s="18">
        <f>B84/B13*100</f>
        <v>8.618127786032689</v>
      </c>
      <c r="D84" s="17">
        <v>31</v>
      </c>
      <c r="E84" s="18">
        <f>D84/D13*100</f>
        <v>7.769423558897243</v>
      </c>
      <c r="F84" s="17">
        <v>26</v>
      </c>
      <c r="G84" s="18">
        <f>F84/F13*100</f>
        <v>10.78838174273859</v>
      </c>
      <c r="H84" s="22" t="s">
        <v>123</v>
      </c>
      <c r="I84" s="21" t="s">
        <v>123</v>
      </c>
      <c r="J84" s="22" t="s">
        <v>123</v>
      </c>
      <c r="K84" s="21" t="s">
        <v>123</v>
      </c>
      <c r="L84" s="22" t="s">
        <v>123</v>
      </c>
      <c r="M84" s="21" t="s">
        <v>123</v>
      </c>
      <c r="N84" s="17">
        <v>1</v>
      </c>
      <c r="O84" s="18">
        <f>N84/N13*100</f>
        <v>9.090909090909092</v>
      </c>
      <c r="P84" s="17">
        <v>1</v>
      </c>
      <c r="Q84" s="18">
        <f>P84/P13*100</f>
        <v>4.3478260869565215</v>
      </c>
    </row>
    <row r="85" spans="1:17" ht="12.75">
      <c r="A85" s="16" t="s">
        <v>111</v>
      </c>
      <c r="B85" s="38" t="s">
        <v>111</v>
      </c>
      <c r="C85" s="16" t="s">
        <v>111</v>
      </c>
      <c r="D85" s="38" t="s">
        <v>111</v>
      </c>
      <c r="E85" s="23" t="s">
        <v>111</v>
      </c>
      <c r="F85" s="38" t="s">
        <v>111</v>
      </c>
      <c r="G85" s="16" t="s">
        <v>111</v>
      </c>
      <c r="H85" s="16" t="s">
        <v>111</v>
      </c>
      <c r="I85" s="23" t="s">
        <v>111</v>
      </c>
      <c r="J85" s="16" t="s">
        <v>111</v>
      </c>
      <c r="K85" s="16" t="s">
        <v>111</v>
      </c>
      <c r="L85" s="16" t="s">
        <v>111</v>
      </c>
      <c r="M85" s="23" t="s">
        <v>111</v>
      </c>
      <c r="N85" s="16" t="s">
        <v>111</v>
      </c>
      <c r="O85" s="16" t="s">
        <v>111</v>
      </c>
      <c r="P85" s="16" t="s">
        <v>111</v>
      </c>
      <c r="Q85" s="16" t="s">
        <v>111</v>
      </c>
    </row>
    <row r="86" spans="2:9" ht="12.75">
      <c r="B86" s="17"/>
      <c r="D86" s="17"/>
      <c r="F86" s="17"/>
      <c r="I86" s="18"/>
    </row>
    <row r="87" spans="1:17" ht="12.75">
      <c r="A87" s="14" t="s">
        <v>103</v>
      </c>
      <c r="B87" s="17">
        <v>10700</v>
      </c>
      <c r="C87" s="18">
        <f>B87/B15*100</f>
        <v>7.975016583562522</v>
      </c>
      <c r="D87" s="17">
        <v>6424</v>
      </c>
      <c r="E87" s="18">
        <f>D87/D15*100</f>
        <v>6.102171476337937</v>
      </c>
      <c r="F87" s="17">
        <v>4073</v>
      </c>
      <c r="G87" s="18">
        <f>F87/F15*100</f>
        <v>16.34823793850847</v>
      </c>
      <c r="H87" s="19">
        <v>55</v>
      </c>
      <c r="I87" s="18">
        <f>H87/H15*100</f>
        <v>6.944444444444445</v>
      </c>
      <c r="J87" s="19">
        <v>110</v>
      </c>
      <c r="K87" s="18">
        <f>J87/J15*100</f>
        <v>4.822446295484436</v>
      </c>
      <c r="L87" s="19">
        <v>6</v>
      </c>
      <c r="M87" s="18">
        <f>L87/L15*100</f>
        <v>11.76470588235294</v>
      </c>
      <c r="N87" s="17">
        <v>150</v>
      </c>
      <c r="O87" s="18">
        <f>N87/N15*100</f>
        <v>5.81170089112747</v>
      </c>
      <c r="P87" s="17">
        <v>276</v>
      </c>
      <c r="Q87" s="18">
        <f>P87/P15*100</f>
        <v>5.791019723038187</v>
      </c>
    </row>
    <row r="88" spans="1:17" ht="12.75">
      <c r="A88" s="16" t="s">
        <v>111</v>
      </c>
      <c r="B88" s="16" t="s">
        <v>111</v>
      </c>
      <c r="C88" s="16" t="s">
        <v>111</v>
      </c>
      <c r="D88" s="16" t="s">
        <v>111</v>
      </c>
      <c r="E88" s="16" t="s">
        <v>111</v>
      </c>
      <c r="F88" s="16" t="s">
        <v>111</v>
      </c>
      <c r="G88" s="16" t="s">
        <v>111</v>
      </c>
      <c r="H88" s="16" t="s">
        <v>111</v>
      </c>
      <c r="I88" s="16" t="s">
        <v>111</v>
      </c>
      <c r="J88" s="16" t="s">
        <v>111</v>
      </c>
      <c r="K88" s="16" t="s">
        <v>111</v>
      </c>
      <c r="L88" s="16" t="s">
        <v>111</v>
      </c>
      <c r="M88" s="16" t="s">
        <v>111</v>
      </c>
      <c r="N88" s="16" t="s">
        <v>111</v>
      </c>
      <c r="O88" s="16" t="s">
        <v>111</v>
      </c>
      <c r="P88" s="16" t="s">
        <v>111</v>
      </c>
      <c r="Q88" s="16" t="s">
        <v>111</v>
      </c>
    </row>
    <row r="90" ht="12.75">
      <c r="A90" s="14" t="s">
        <v>193</v>
      </c>
    </row>
    <row r="92" ht="12.75">
      <c r="A92" s="14" t="s">
        <v>194</v>
      </c>
    </row>
    <row r="93" ht="12.75">
      <c r="A93" s="14" t="s">
        <v>195</v>
      </c>
    </row>
    <row r="94" ht="12.75">
      <c r="A94" s="14" t="s">
        <v>196</v>
      </c>
    </row>
    <row r="95" ht="12.75">
      <c r="A95" s="14" t="s">
        <v>197</v>
      </c>
    </row>
    <row r="97" ht="12.75">
      <c r="A97" s="14" t="s">
        <v>198</v>
      </c>
    </row>
    <row r="99" ht="12.75">
      <c r="A99" s="14" t="s">
        <v>199</v>
      </c>
    </row>
    <row r="100" ht="12.75">
      <c r="A100" s="14" t="s">
        <v>200</v>
      </c>
    </row>
  </sheetData>
  <mergeCells count="2">
    <mergeCell ref="A6:A8"/>
    <mergeCell ref="A17:Q17"/>
  </mergeCells>
  <printOptions/>
  <pageMargins left="0.5" right="0.25" top="1" bottom="1" header="0" footer="0"/>
  <pageSetup fitToHeight="1" fitToWidth="1" horizontalDpi="300" verticalDpi="300" orientation="landscape" scale="82" r:id="rId1"/>
</worksheet>
</file>

<file path=xl/worksheets/sheet11.xml><?xml version="1.0" encoding="utf-8"?>
<worksheet xmlns="http://schemas.openxmlformats.org/spreadsheetml/2006/main" xmlns:r="http://schemas.openxmlformats.org/officeDocument/2006/relationships">
  <sheetPr>
    <pageSetUpPr fitToPage="1"/>
  </sheetPr>
  <dimension ref="A2:Q26"/>
  <sheetViews>
    <sheetView workbookViewId="0" topLeftCell="A1">
      <selection activeCell="A1" sqref="A1"/>
    </sheetView>
  </sheetViews>
  <sheetFormatPr defaultColWidth="9.33203125" defaultRowHeight="12.75"/>
  <cols>
    <col min="1" max="1" width="20.83203125" style="3" customWidth="1"/>
    <col min="2" max="2" width="11.5" style="3" customWidth="1"/>
    <col min="3" max="3" width="6.83203125" style="3" customWidth="1"/>
    <col min="4" max="4" width="11.5" style="3" customWidth="1"/>
    <col min="5" max="5" width="6.83203125" style="3" customWidth="1"/>
    <col min="6" max="6" width="11.5" style="3" customWidth="1"/>
    <col min="7" max="7" width="6.83203125" style="3" customWidth="1"/>
    <col min="8" max="8" width="11.5" style="3" customWidth="1"/>
    <col min="9" max="9" width="6.83203125" style="3" customWidth="1"/>
    <col min="10" max="10" width="11.5" style="3" customWidth="1"/>
    <col min="11" max="11" width="6.83203125" style="3" customWidth="1"/>
    <col min="12" max="12" width="11.5" style="3" customWidth="1"/>
    <col min="13" max="13" width="6.83203125" style="3" customWidth="1"/>
    <col min="14" max="14" width="11.5" style="3" customWidth="1"/>
    <col min="15" max="15" width="6.83203125" style="3" customWidth="1"/>
    <col min="16" max="16" width="11.5" style="3" customWidth="1"/>
    <col min="17" max="17" width="6.83203125" style="3" customWidth="1"/>
    <col min="18" max="16384" width="9.33203125" style="3" customWidth="1"/>
  </cols>
  <sheetData>
    <row r="2" spans="1:17" ht="12.75">
      <c r="A2" s="1" t="s">
        <v>201</v>
      </c>
      <c r="B2" s="2"/>
      <c r="C2" s="2"/>
      <c r="D2" s="2"/>
      <c r="E2" s="2"/>
      <c r="F2" s="2"/>
      <c r="G2" s="2"/>
      <c r="H2" s="2"/>
      <c r="I2" s="2"/>
      <c r="J2" s="2"/>
      <c r="K2" s="2"/>
      <c r="L2" s="2"/>
      <c r="M2" s="2"/>
      <c r="N2" s="2"/>
      <c r="O2" s="2"/>
      <c r="P2" s="2"/>
      <c r="Q2" s="2"/>
    </row>
    <row r="3" spans="1:17" ht="12.75">
      <c r="A3" s="4" t="s">
        <v>333</v>
      </c>
      <c r="B3" s="2"/>
      <c r="C3" s="2"/>
      <c r="D3" s="2"/>
      <c r="E3" s="2"/>
      <c r="F3" s="2"/>
      <c r="G3" s="2"/>
      <c r="H3" s="2"/>
      <c r="I3" s="2"/>
      <c r="J3" s="2"/>
      <c r="K3" s="2"/>
      <c r="L3" s="2"/>
      <c r="M3" s="2"/>
      <c r="N3" s="2"/>
      <c r="O3" s="2"/>
      <c r="P3" s="2"/>
      <c r="Q3" s="2"/>
    </row>
    <row r="4" spans="1:17" ht="12.75">
      <c r="A4" s="1" t="s">
        <v>79</v>
      </c>
      <c r="B4" s="2"/>
      <c r="C4" s="2"/>
      <c r="D4" s="2"/>
      <c r="E4" s="2"/>
      <c r="F4" s="2"/>
      <c r="G4" s="2"/>
      <c r="H4" s="2"/>
      <c r="I4" s="2"/>
      <c r="J4" s="2"/>
      <c r="K4" s="2"/>
      <c r="L4" s="2"/>
      <c r="M4" s="2"/>
      <c r="N4" s="2"/>
      <c r="O4" s="2"/>
      <c r="P4" s="2"/>
      <c r="Q4" s="2"/>
    </row>
    <row r="6" spans="1:17" ht="12.75">
      <c r="A6" s="198" t="s">
        <v>291</v>
      </c>
      <c r="B6" s="66" t="s">
        <v>294</v>
      </c>
      <c r="C6" s="78"/>
      <c r="D6" s="78"/>
      <c r="E6" s="78"/>
      <c r="F6" s="78"/>
      <c r="G6" s="78"/>
      <c r="H6" s="78"/>
      <c r="I6" s="78"/>
      <c r="J6" s="78"/>
      <c r="K6" s="78"/>
      <c r="L6" s="78"/>
      <c r="M6" s="151"/>
      <c r="N6" s="66" t="s">
        <v>80</v>
      </c>
      <c r="O6" s="78"/>
      <c r="P6" s="78"/>
      <c r="Q6" s="67"/>
    </row>
    <row r="7" spans="1:17" ht="12.75">
      <c r="A7" s="196"/>
      <c r="B7" s="86" t="s">
        <v>82</v>
      </c>
      <c r="C7" s="89"/>
      <c r="D7" s="88" t="s">
        <v>83</v>
      </c>
      <c r="E7" s="89"/>
      <c r="F7" s="88" t="s">
        <v>84</v>
      </c>
      <c r="G7" s="89"/>
      <c r="H7" s="88" t="s">
        <v>167</v>
      </c>
      <c r="I7" s="89"/>
      <c r="J7" s="88" t="s">
        <v>86</v>
      </c>
      <c r="K7" s="89"/>
      <c r="L7" s="88" t="s">
        <v>87</v>
      </c>
      <c r="M7" s="152"/>
      <c r="N7" s="88" t="s">
        <v>88</v>
      </c>
      <c r="O7" s="89"/>
      <c r="P7" s="88" t="s">
        <v>89</v>
      </c>
      <c r="Q7" s="89"/>
    </row>
    <row r="8" spans="1:17" ht="12.75">
      <c r="A8" s="197"/>
      <c r="B8" s="85" t="s">
        <v>33</v>
      </c>
      <c r="C8" s="85" t="s">
        <v>90</v>
      </c>
      <c r="D8" s="85" t="s">
        <v>33</v>
      </c>
      <c r="E8" s="85" t="s">
        <v>90</v>
      </c>
      <c r="F8" s="85" t="s">
        <v>33</v>
      </c>
      <c r="G8" s="85" t="s">
        <v>90</v>
      </c>
      <c r="H8" s="85" t="s">
        <v>33</v>
      </c>
      <c r="I8" s="85" t="s">
        <v>90</v>
      </c>
      <c r="J8" s="85" t="s">
        <v>33</v>
      </c>
      <c r="K8" s="85" t="s">
        <v>90</v>
      </c>
      <c r="L8" s="85" t="s">
        <v>33</v>
      </c>
      <c r="M8" s="153" t="s">
        <v>90</v>
      </c>
      <c r="N8" s="85" t="s">
        <v>33</v>
      </c>
      <c r="O8" s="85" t="s">
        <v>90</v>
      </c>
      <c r="P8" s="85" t="s">
        <v>33</v>
      </c>
      <c r="Q8" s="85" t="s">
        <v>90</v>
      </c>
    </row>
    <row r="9" spans="1:17" ht="12.75">
      <c r="A9" s="74"/>
      <c r="B9" s="9"/>
      <c r="C9" s="9"/>
      <c r="D9" s="9"/>
      <c r="E9" s="9"/>
      <c r="F9" s="9"/>
      <c r="G9" s="9"/>
      <c r="H9" s="9"/>
      <c r="I9" s="9"/>
      <c r="J9" s="9"/>
      <c r="K9" s="9"/>
      <c r="L9" s="9"/>
      <c r="M9" s="154"/>
      <c r="N9" s="9"/>
      <c r="O9" s="9"/>
      <c r="P9" s="9"/>
      <c r="Q9" s="9"/>
    </row>
    <row r="10" spans="1:17" ht="12.75">
      <c r="A10" s="113" t="s">
        <v>202</v>
      </c>
      <c r="B10" s="47">
        <v>662</v>
      </c>
      <c r="C10" s="49">
        <v>0.4934075680671392</v>
      </c>
      <c r="D10" s="47">
        <v>344</v>
      </c>
      <c r="E10" s="49">
        <v>0.32676634306666413</v>
      </c>
      <c r="F10" s="47">
        <v>302</v>
      </c>
      <c r="G10" s="49">
        <v>1.2121698643333065</v>
      </c>
      <c r="H10" s="47">
        <v>3</v>
      </c>
      <c r="I10" s="56" t="s">
        <v>94</v>
      </c>
      <c r="J10" s="47">
        <v>6</v>
      </c>
      <c r="K10" s="49">
        <v>0.263042525208242</v>
      </c>
      <c r="L10" s="57" t="s">
        <v>293</v>
      </c>
      <c r="M10" s="156" t="s">
        <v>293</v>
      </c>
      <c r="N10" s="47">
        <v>7</v>
      </c>
      <c r="O10" s="49">
        <v>0.27121270825261523</v>
      </c>
      <c r="P10" s="47">
        <v>13</v>
      </c>
      <c r="Q10" s="49">
        <v>0.2727654217373059</v>
      </c>
    </row>
    <row r="11" spans="1:17" ht="12.75">
      <c r="A11" s="114"/>
      <c r="B11" s="51"/>
      <c r="C11" s="53"/>
      <c r="D11" s="51"/>
      <c r="E11" s="53"/>
      <c r="F11" s="51"/>
      <c r="G11" s="53"/>
      <c r="H11" s="51"/>
      <c r="I11" s="53"/>
      <c r="J11" s="51"/>
      <c r="K11" s="53"/>
      <c r="L11" s="51"/>
      <c r="M11" s="165"/>
      <c r="N11" s="51"/>
      <c r="O11" s="53"/>
      <c r="P11" s="51"/>
      <c r="Q11" s="53"/>
    </row>
    <row r="12" spans="1:17" ht="12.75">
      <c r="A12" s="113" t="s">
        <v>203</v>
      </c>
      <c r="B12" s="51">
        <v>1319</v>
      </c>
      <c r="C12" s="49">
        <v>0.9830884928709314</v>
      </c>
      <c r="D12" s="47">
        <v>808</v>
      </c>
      <c r="E12" s="49">
        <v>0.7675209453426297</v>
      </c>
      <c r="F12" s="47">
        <v>482</v>
      </c>
      <c r="G12" s="49">
        <v>1.9346552139359394</v>
      </c>
      <c r="H12" s="47">
        <v>8</v>
      </c>
      <c r="I12" s="49">
        <v>1.0101010101010102</v>
      </c>
      <c r="J12" s="47">
        <v>14</v>
      </c>
      <c r="K12" s="49">
        <v>0.6137658921525646</v>
      </c>
      <c r="L12" s="57" t="s">
        <v>293</v>
      </c>
      <c r="M12" s="156" t="s">
        <v>293</v>
      </c>
      <c r="N12" s="47">
        <v>20</v>
      </c>
      <c r="O12" s="49">
        <v>0.7748934521503293</v>
      </c>
      <c r="P12" s="47">
        <v>43</v>
      </c>
      <c r="Q12" s="49">
        <v>0.902224087284935</v>
      </c>
    </row>
    <row r="13" spans="1:17" ht="12.75">
      <c r="A13" s="114"/>
      <c r="B13" s="51"/>
      <c r="C13" s="53"/>
      <c r="D13" s="51"/>
      <c r="E13" s="53"/>
      <c r="F13" s="51"/>
      <c r="G13" s="53"/>
      <c r="H13" s="51"/>
      <c r="I13" s="53"/>
      <c r="J13" s="51"/>
      <c r="K13" s="53"/>
      <c r="L13" s="51"/>
      <c r="M13" s="165"/>
      <c r="N13" s="51"/>
      <c r="O13" s="53"/>
      <c r="P13" s="51"/>
      <c r="Q13" s="53"/>
    </row>
    <row r="14" spans="1:17" ht="12.75">
      <c r="A14" s="113" t="s">
        <v>314</v>
      </c>
      <c r="B14" s="47">
        <v>8375</v>
      </c>
      <c r="C14" s="49">
        <v>6.242127466106179</v>
      </c>
      <c r="D14" s="47">
        <v>5437</v>
      </c>
      <c r="E14" s="49">
        <v>5.164618044341433</v>
      </c>
      <c r="F14" s="47">
        <v>2712</v>
      </c>
      <c r="G14" s="49">
        <v>10.885445934013005</v>
      </c>
      <c r="H14" s="47">
        <v>42</v>
      </c>
      <c r="I14" s="49">
        <v>5.303030303030303</v>
      </c>
      <c r="J14" s="47">
        <v>135</v>
      </c>
      <c r="K14" s="49">
        <v>5.918456817185445</v>
      </c>
      <c r="L14" s="47">
        <v>3</v>
      </c>
      <c r="M14" s="155" t="s">
        <v>94</v>
      </c>
      <c r="N14" s="47">
        <v>125</v>
      </c>
      <c r="O14" s="49">
        <v>4.843084075939559</v>
      </c>
      <c r="P14" s="47">
        <v>256</v>
      </c>
      <c r="Q14" s="49">
        <v>5.371380612673101</v>
      </c>
    </row>
    <row r="15" spans="1:17" ht="12.75">
      <c r="A15" s="114"/>
      <c r="B15" s="51"/>
      <c r="C15" s="53"/>
      <c r="D15" s="51"/>
      <c r="E15" s="53"/>
      <c r="F15" s="51"/>
      <c r="G15" s="53"/>
      <c r="H15" s="51"/>
      <c r="I15" s="53"/>
      <c r="J15" s="51"/>
      <c r="K15" s="53"/>
      <c r="L15" s="51"/>
      <c r="M15" s="165"/>
      <c r="N15" s="51"/>
      <c r="O15" s="53"/>
      <c r="P15" s="51"/>
      <c r="Q15" s="53"/>
    </row>
    <row r="16" spans="1:17" ht="12.75">
      <c r="A16" s="113" t="s">
        <v>204</v>
      </c>
      <c r="B16" s="47">
        <v>123400</v>
      </c>
      <c r="C16" s="49">
        <v>91.9735557394033</v>
      </c>
      <c r="D16" s="47">
        <v>98402</v>
      </c>
      <c r="E16" s="49">
        <v>93.47227235594734</v>
      </c>
      <c r="F16" s="47">
        <v>21318</v>
      </c>
      <c r="G16" s="49">
        <v>85.5663482379385</v>
      </c>
      <c r="H16" s="47">
        <v>736</v>
      </c>
      <c r="I16" s="49">
        <v>92.92929292929293</v>
      </c>
      <c r="J16" s="47">
        <v>2117</v>
      </c>
      <c r="K16" s="49">
        <v>92.81017097764138</v>
      </c>
      <c r="L16" s="47">
        <v>48</v>
      </c>
      <c r="M16" s="157">
        <v>94.11764705882352</v>
      </c>
      <c r="N16" s="47">
        <v>2421</v>
      </c>
      <c r="O16" s="49">
        <v>93.80085238279736</v>
      </c>
      <c r="P16" s="47">
        <v>4439</v>
      </c>
      <c r="Q16" s="49">
        <v>93.13890054553084</v>
      </c>
    </row>
    <row r="17" spans="1:17" ht="12.75">
      <c r="A17" s="114"/>
      <c r="B17" s="51"/>
      <c r="C17" s="53"/>
      <c r="D17" s="51"/>
      <c r="E17" s="53"/>
      <c r="F17" s="51"/>
      <c r="G17" s="53"/>
      <c r="H17" s="51"/>
      <c r="I17" s="53"/>
      <c r="J17" s="51"/>
      <c r="K17" s="53"/>
      <c r="L17" s="51"/>
      <c r="M17" s="165"/>
      <c r="N17" s="51"/>
      <c r="O17" s="53"/>
      <c r="P17" s="51"/>
      <c r="Q17" s="53"/>
    </row>
    <row r="18" spans="1:17" ht="12.75">
      <c r="A18" s="113" t="s">
        <v>102</v>
      </c>
      <c r="B18" s="47">
        <v>413</v>
      </c>
      <c r="C18" s="49">
        <v>0.30782073355246</v>
      </c>
      <c r="D18" s="47">
        <v>283</v>
      </c>
      <c r="E18" s="49">
        <v>0.2688223113019359</v>
      </c>
      <c r="F18" s="47">
        <v>100</v>
      </c>
      <c r="G18" s="49">
        <v>0.40138074977924054</v>
      </c>
      <c r="H18" s="47">
        <v>3</v>
      </c>
      <c r="I18" s="56" t="s">
        <v>94</v>
      </c>
      <c r="J18" s="47">
        <v>9</v>
      </c>
      <c r="K18" s="49">
        <v>0.394563787812363</v>
      </c>
      <c r="L18" s="57" t="s">
        <v>293</v>
      </c>
      <c r="M18" s="156" t="s">
        <v>293</v>
      </c>
      <c r="N18" s="47">
        <v>8</v>
      </c>
      <c r="O18" s="49">
        <v>0.30995738086013175</v>
      </c>
      <c r="P18" s="47">
        <v>15</v>
      </c>
      <c r="Q18" s="49">
        <v>0.3147293327738145</v>
      </c>
    </row>
    <row r="19" spans="1:17" ht="12.75">
      <c r="A19" s="74"/>
      <c r="B19" s="51"/>
      <c r="C19" s="53"/>
      <c r="D19" s="51"/>
      <c r="E19" s="53"/>
      <c r="F19" s="51"/>
      <c r="G19" s="53"/>
      <c r="H19" s="51"/>
      <c r="I19" s="53"/>
      <c r="J19" s="51"/>
      <c r="K19" s="53"/>
      <c r="L19" s="51"/>
      <c r="M19" s="165"/>
      <c r="N19" s="51"/>
      <c r="O19" s="53"/>
      <c r="P19" s="51"/>
      <c r="Q19" s="53"/>
    </row>
    <row r="20" spans="1:17" ht="12.75">
      <c r="A20" s="99" t="s">
        <v>82</v>
      </c>
      <c r="B20" s="108">
        <v>134169</v>
      </c>
      <c r="C20" s="109">
        <v>100</v>
      </c>
      <c r="D20" s="108">
        <v>105274</v>
      </c>
      <c r="E20" s="109">
        <v>100</v>
      </c>
      <c r="F20" s="108">
        <v>24914</v>
      </c>
      <c r="G20" s="109">
        <v>100</v>
      </c>
      <c r="H20" s="108">
        <v>792</v>
      </c>
      <c r="I20" s="109">
        <v>100</v>
      </c>
      <c r="J20" s="108">
        <v>2281</v>
      </c>
      <c r="K20" s="109">
        <v>100</v>
      </c>
      <c r="L20" s="108">
        <v>51</v>
      </c>
      <c r="M20" s="171">
        <v>100</v>
      </c>
      <c r="N20" s="108">
        <v>2581</v>
      </c>
      <c r="O20" s="109">
        <v>100</v>
      </c>
      <c r="P20" s="108">
        <v>4766</v>
      </c>
      <c r="Q20" s="109">
        <v>100</v>
      </c>
    </row>
    <row r="21" spans="1:17" ht="12.75">
      <c r="A21" s="76" t="s">
        <v>205</v>
      </c>
      <c r="B21" s="39">
        <v>3333.705</v>
      </c>
      <c r="C21" s="30"/>
      <c r="D21" s="39">
        <v>3394.268</v>
      </c>
      <c r="E21" s="30"/>
      <c r="F21" s="39">
        <v>3087.445</v>
      </c>
      <c r="G21" s="30"/>
      <c r="H21" s="39">
        <v>3401.759</v>
      </c>
      <c r="I21" s="30"/>
      <c r="J21" s="39">
        <v>3222.857</v>
      </c>
      <c r="K21" s="30"/>
      <c r="L21" s="39">
        <v>3265.667</v>
      </c>
      <c r="M21" s="172"/>
      <c r="N21" s="39">
        <v>3335.216</v>
      </c>
      <c r="O21" s="30"/>
      <c r="P21" s="39">
        <v>3327.476</v>
      </c>
      <c r="Q21" s="30"/>
    </row>
    <row r="22" spans="1:17" ht="12.75">
      <c r="A22" s="77" t="s">
        <v>206</v>
      </c>
      <c r="B22" s="115">
        <v>3374.245</v>
      </c>
      <c r="C22" s="116"/>
      <c r="D22" s="115">
        <v>3430.051</v>
      </c>
      <c r="E22" s="116"/>
      <c r="F22" s="115">
        <v>3160.178</v>
      </c>
      <c r="G22" s="116"/>
      <c r="H22" s="115">
        <v>3459.231</v>
      </c>
      <c r="I22" s="116"/>
      <c r="J22" s="115">
        <v>3232.367</v>
      </c>
      <c r="K22" s="116"/>
      <c r="L22" s="115">
        <v>3200</v>
      </c>
      <c r="M22" s="173"/>
      <c r="N22" s="115">
        <v>3356.25</v>
      </c>
      <c r="O22" s="116"/>
      <c r="P22" s="115">
        <v>3357.75</v>
      </c>
      <c r="Q22" s="116"/>
    </row>
    <row r="24" spans="1:17" ht="12.75">
      <c r="A24" s="201" t="s">
        <v>304</v>
      </c>
      <c r="B24" s="202"/>
      <c r="C24" s="202"/>
      <c r="D24" s="202"/>
      <c r="E24" s="202"/>
      <c r="F24" s="202"/>
      <c r="G24" s="202"/>
      <c r="H24" s="202"/>
      <c r="I24" s="202"/>
      <c r="J24" s="202"/>
      <c r="K24" s="202"/>
      <c r="L24" s="202"/>
      <c r="M24" s="202"/>
      <c r="N24" s="202"/>
      <c r="O24" s="202"/>
      <c r="P24" s="202"/>
      <c r="Q24" s="202"/>
    </row>
    <row r="26" ht="12.75">
      <c r="A26" s="3" t="s">
        <v>106</v>
      </c>
    </row>
  </sheetData>
  <mergeCells count="2">
    <mergeCell ref="A6:A8"/>
    <mergeCell ref="A24:Q24"/>
  </mergeCells>
  <printOptions/>
  <pageMargins left="0.75" right="0.25" top="1" bottom="1" header="0" footer="0"/>
  <pageSetup fitToHeight="1" fitToWidth="1" horizontalDpi="300" verticalDpi="300" orientation="landscape" scale="87" r:id="rId1"/>
</worksheet>
</file>

<file path=xl/worksheets/sheet12.xml><?xml version="1.0" encoding="utf-8"?>
<worksheet xmlns="http://schemas.openxmlformats.org/spreadsheetml/2006/main" xmlns:r="http://schemas.openxmlformats.org/officeDocument/2006/relationships">
  <sheetPr>
    <pageSetUpPr fitToPage="1"/>
  </sheetPr>
  <dimension ref="A2:Q101"/>
  <sheetViews>
    <sheetView workbookViewId="0" topLeftCell="A1">
      <selection activeCell="A1" sqref="A1"/>
    </sheetView>
  </sheetViews>
  <sheetFormatPr defaultColWidth="9.33203125" defaultRowHeight="12.75"/>
  <cols>
    <col min="1" max="1" width="23.5" style="3" customWidth="1"/>
    <col min="2" max="2" width="12.83203125" style="3" customWidth="1"/>
    <col min="3" max="3" width="6.83203125" style="3" customWidth="1"/>
    <col min="4" max="4" width="14.16015625" style="3" customWidth="1"/>
    <col min="5" max="5" width="6.83203125" style="3" customWidth="1"/>
    <col min="6" max="6" width="12.832031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179</v>
      </c>
      <c r="B2" s="2"/>
      <c r="C2" s="2"/>
      <c r="D2" s="2"/>
      <c r="E2" s="2"/>
      <c r="F2" s="2"/>
      <c r="G2" s="2"/>
      <c r="H2" s="2"/>
      <c r="I2" s="2"/>
      <c r="J2" s="2"/>
      <c r="K2" s="2"/>
      <c r="L2" s="2"/>
      <c r="M2" s="2"/>
      <c r="N2" s="2"/>
      <c r="O2" s="2"/>
      <c r="P2" s="2"/>
      <c r="Q2" s="2"/>
    </row>
    <row r="3" spans="1:17" ht="14.25">
      <c r="A3" s="4" t="s">
        <v>301</v>
      </c>
      <c r="B3" s="2"/>
      <c r="C3" s="2"/>
      <c r="D3" s="2"/>
      <c r="E3" s="2"/>
      <c r="F3" s="2"/>
      <c r="G3" s="2"/>
      <c r="H3" s="2"/>
      <c r="I3" s="2"/>
      <c r="J3" s="2"/>
      <c r="K3" s="2"/>
      <c r="L3" s="2"/>
      <c r="M3" s="2"/>
      <c r="N3" s="2"/>
      <c r="O3" s="2"/>
      <c r="P3" s="2"/>
      <c r="Q3" s="2"/>
    </row>
    <row r="4" spans="1:17" ht="12.75">
      <c r="A4" s="4" t="s">
        <v>207</v>
      </c>
      <c r="B4" s="2"/>
      <c r="C4" s="2"/>
      <c r="D4" s="2"/>
      <c r="E4" s="2"/>
      <c r="F4" s="2"/>
      <c r="G4" s="2"/>
      <c r="H4" s="2"/>
      <c r="I4" s="2"/>
      <c r="J4" s="2"/>
      <c r="K4" s="2"/>
      <c r="L4" s="2"/>
      <c r="M4" s="2"/>
      <c r="N4" s="2"/>
      <c r="O4" s="2"/>
      <c r="P4" s="2"/>
      <c r="Q4" s="2"/>
    </row>
    <row r="5" spans="1:17" ht="12.75">
      <c r="A5" s="1" t="s">
        <v>79</v>
      </c>
      <c r="B5" s="2"/>
      <c r="C5" s="2"/>
      <c r="D5" s="2"/>
      <c r="E5" s="2"/>
      <c r="F5" s="2"/>
      <c r="G5" s="2"/>
      <c r="H5" s="2"/>
      <c r="I5" s="2"/>
      <c r="J5" s="2"/>
      <c r="K5" s="2"/>
      <c r="L5" s="2"/>
      <c r="M5" s="2"/>
      <c r="N5" s="2"/>
      <c r="O5" s="2"/>
      <c r="P5" s="2"/>
      <c r="Q5" s="2"/>
    </row>
    <row r="7" spans="1:17" ht="12.75">
      <c r="A7" s="198" t="s">
        <v>302</v>
      </c>
      <c r="B7" s="66" t="s">
        <v>294</v>
      </c>
      <c r="C7" s="78"/>
      <c r="D7" s="78"/>
      <c r="E7" s="78"/>
      <c r="F7" s="78"/>
      <c r="G7" s="78"/>
      <c r="H7" s="78"/>
      <c r="I7" s="78"/>
      <c r="J7" s="78"/>
      <c r="K7" s="78"/>
      <c r="L7" s="78"/>
      <c r="M7" s="67"/>
      <c r="N7" s="66" t="s">
        <v>80</v>
      </c>
      <c r="O7" s="78"/>
      <c r="P7" s="78"/>
      <c r="Q7" s="67"/>
    </row>
    <row r="8" spans="1:17" ht="12.75">
      <c r="A8" s="196"/>
      <c r="B8" s="86" t="s">
        <v>82</v>
      </c>
      <c r="C8" s="89"/>
      <c r="D8" s="88" t="s">
        <v>83</v>
      </c>
      <c r="E8" s="89"/>
      <c r="F8" s="88" t="s">
        <v>84</v>
      </c>
      <c r="G8" s="89"/>
      <c r="H8" s="88" t="s">
        <v>167</v>
      </c>
      <c r="I8" s="89"/>
      <c r="J8" s="88" t="s">
        <v>86</v>
      </c>
      <c r="K8" s="89"/>
      <c r="L8" s="88" t="s">
        <v>87</v>
      </c>
      <c r="M8" s="89"/>
      <c r="N8" s="88" t="s">
        <v>88</v>
      </c>
      <c r="O8" s="89"/>
      <c r="P8" s="88" t="s">
        <v>89</v>
      </c>
      <c r="Q8" s="89"/>
    </row>
    <row r="9" spans="1:17" ht="12.75">
      <c r="A9" s="197"/>
      <c r="B9" s="85" t="s">
        <v>33</v>
      </c>
      <c r="C9" s="85" t="s">
        <v>90</v>
      </c>
      <c r="D9" s="85" t="s">
        <v>33</v>
      </c>
      <c r="E9" s="85" t="s">
        <v>90</v>
      </c>
      <c r="F9" s="85" t="s">
        <v>33</v>
      </c>
      <c r="G9" s="85" t="s">
        <v>90</v>
      </c>
      <c r="H9" s="85" t="s">
        <v>33</v>
      </c>
      <c r="I9" s="85" t="s">
        <v>90</v>
      </c>
      <c r="J9" s="85" t="s">
        <v>33</v>
      </c>
      <c r="K9" s="85" t="s">
        <v>90</v>
      </c>
      <c r="L9" s="85" t="s">
        <v>33</v>
      </c>
      <c r="M9" s="85" t="s">
        <v>90</v>
      </c>
      <c r="N9" s="85" t="s">
        <v>33</v>
      </c>
      <c r="O9" s="85" t="s">
        <v>90</v>
      </c>
      <c r="P9" s="85" t="s">
        <v>33</v>
      </c>
      <c r="Q9" s="85" t="s">
        <v>90</v>
      </c>
    </row>
    <row r="10" spans="1:17" ht="12.75">
      <c r="A10" s="74"/>
      <c r="B10" s="9"/>
      <c r="C10" s="9"/>
      <c r="D10" s="9"/>
      <c r="E10" s="9"/>
      <c r="F10" s="9"/>
      <c r="G10" s="9"/>
      <c r="H10" s="9"/>
      <c r="I10" s="9"/>
      <c r="J10" s="9"/>
      <c r="K10" s="9"/>
      <c r="L10" s="9"/>
      <c r="M10" s="9"/>
      <c r="N10" s="9"/>
      <c r="O10" s="9"/>
      <c r="P10" s="9"/>
      <c r="Q10" s="9"/>
    </row>
    <row r="11" spans="1:17" ht="12.75">
      <c r="A11" s="76" t="s">
        <v>176</v>
      </c>
      <c r="B11" s="47">
        <v>6557</v>
      </c>
      <c r="C11" s="49">
        <v>6.503411886058876</v>
      </c>
      <c r="D11" s="47">
        <v>4717</v>
      </c>
      <c r="E11" s="49">
        <v>5.58925989999289</v>
      </c>
      <c r="F11" s="47">
        <v>1653</v>
      </c>
      <c r="G11" s="49">
        <v>12.157093476502169</v>
      </c>
      <c r="H11" s="47">
        <v>31</v>
      </c>
      <c r="I11" s="49">
        <v>5.950095969289827</v>
      </c>
      <c r="J11" s="47">
        <v>116</v>
      </c>
      <c r="K11" s="49">
        <v>6.925373134328358</v>
      </c>
      <c r="L11" s="47">
        <v>1</v>
      </c>
      <c r="M11" s="56" t="s">
        <v>94</v>
      </c>
      <c r="N11" s="47">
        <v>118</v>
      </c>
      <c r="O11" s="49">
        <v>5.7956777996070725</v>
      </c>
      <c r="P11" s="47">
        <v>155</v>
      </c>
      <c r="Q11" s="49">
        <v>5.313678436750085</v>
      </c>
    </row>
    <row r="12" spans="1:17" ht="12.75">
      <c r="A12" s="76" t="s">
        <v>177</v>
      </c>
      <c r="B12" s="47">
        <v>1981</v>
      </c>
      <c r="C12" s="49">
        <v>9.687989045383413</v>
      </c>
      <c r="D12" s="47">
        <v>1160</v>
      </c>
      <c r="E12" s="49">
        <v>8.039365167371267</v>
      </c>
      <c r="F12" s="47">
        <v>778</v>
      </c>
      <c r="G12" s="49">
        <v>14.53390622081076</v>
      </c>
      <c r="H12" s="47">
        <v>9</v>
      </c>
      <c r="I12" s="49">
        <v>4.81283422459893</v>
      </c>
      <c r="J12" s="47">
        <v>22</v>
      </c>
      <c r="K12" s="49">
        <v>6.214689265536723</v>
      </c>
      <c r="L12" s="48">
        <v>1</v>
      </c>
      <c r="M12" s="56" t="s">
        <v>94</v>
      </c>
      <c r="N12" s="47">
        <v>15</v>
      </c>
      <c r="O12" s="49">
        <v>5.1194539249146755</v>
      </c>
      <c r="P12" s="47">
        <v>92</v>
      </c>
      <c r="Q12" s="49">
        <v>7.698744769874477</v>
      </c>
    </row>
    <row r="13" spans="1:17" ht="12.75">
      <c r="A13" s="76" t="s">
        <v>178</v>
      </c>
      <c r="B13" s="47">
        <v>1735</v>
      </c>
      <c r="C13" s="49">
        <v>14.193390052356019</v>
      </c>
      <c r="D13" s="47">
        <v>681</v>
      </c>
      <c r="E13" s="49">
        <v>11.252478519497688</v>
      </c>
      <c r="F13" s="47">
        <v>1015</v>
      </c>
      <c r="G13" s="49">
        <v>17.735453433513893</v>
      </c>
      <c r="H13" s="47">
        <v>13</v>
      </c>
      <c r="I13" s="49">
        <v>16.455696202531644</v>
      </c>
      <c r="J13" s="47">
        <v>16</v>
      </c>
      <c r="K13" s="49">
        <v>6.808510638297872</v>
      </c>
      <c r="L13" s="47">
        <v>1</v>
      </c>
      <c r="M13" s="56" t="s">
        <v>94</v>
      </c>
      <c r="N13" s="47">
        <v>19</v>
      </c>
      <c r="O13" s="49">
        <v>7.883817427385892</v>
      </c>
      <c r="P13" s="47">
        <v>64</v>
      </c>
      <c r="Q13" s="49">
        <v>10.142630744849445</v>
      </c>
    </row>
    <row r="14" spans="1:17" ht="12.75">
      <c r="A14" s="76" t="s">
        <v>92</v>
      </c>
      <c r="B14" s="47">
        <v>83</v>
      </c>
      <c r="C14" s="49">
        <v>12.332838038632987</v>
      </c>
      <c r="D14" s="47">
        <v>31</v>
      </c>
      <c r="E14" s="49">
        <v>7.769423558897243</v>
      </c>
      <c r="F14" s="47">
        <v>50</v>
      </c>
      <c r="G14" s="49">
        <v>20.74688796680498</v>
      </c>
      <c r="H14" s="57" t="s">
        <v>95</v>
      </c>
      <c r="I14" s="57" t="s">
        <v>95</v>
      </c>
      <c r="J14" s="47">
        <v>1</v>
      </c>
      <c r="K14" s="56" t="s">
        <v>94</v>
      </c>
      <c r="L14" s="57" t="s">
        <v>95</v>
      </c>
      <c r="M14" s="57" t="s">
        <v>95</v>
      </c>
      <c r="N14" s="57" t="s">
        <v>95</v>
      </c>
      <c r="O14" s="57" t="s">
        <v>95</v>
      </c>
      <c r="P14" s="47">
        <v>1</v>
      </c>
      <c r="Q14" s="56" t="s">
        <v>94</v>
      </c>
    </row>
    <row r="15" spans="1:17" ht="12.75">
      <c r="A15" s="83"/>
      <c r="B15" s="97"/>
      <c r="C15" s="97"/>
      <c r="D15" s="97"/>
      <c r="E15" s="97"/>
      <c r="F15" s="97"/>
      <c r="G15" s="97"/>
      <c r="H15" s="81"/>
      <c r="I15" s="97"/>
      <c r="J15" s="97"/>
      <c r="K15" s="97"/>
      <c r="L15" s="81"/>
      <c r="M15" s="97"/>
      <c r="N15" s="97"/>
      <c r="O15" s="97"/>
      <c r="P15" s="97"/>
      <c r="Q15" s="97"/>
    </row>
    <row r="16" spans="1:17" ht="12.75">
      <c r="A16" s="77" t="s">
        <v>82</v>
      </c>
      <c r="B16" s="79">
        <v>10356</v>
      </c>
      <c r="C16" s="80">
        <v>7.718623527044251</v>
      </c>
      <c r="D16" s="79">
        <v>6589</v>
      </c>
      <c r="E16" s="80">
        <v>6.258905332750726</v>
      </c>
      <c r="F16" s="79">
        <v>3496</v>
      </c>
      <c r="G16" s="80">
        <v>14.032271012282251</v>
      </c>
      <c r="H16" s="79">
        <v>53</v>
      </c>
      <c r="I16" s="80">
        <v>6.691919191919192</v>
      </c>
      <c r="J16" s="79">
        <v>155</v>
      </c>
      <c r="K16" s="80">
        <v>6.795265234546252</v>
      </c>
      <c r="L16" s="79">
        <v>3</v>
      </c>
      <c r="M16" s="68" t="s">
        <v>94</v>
      </c>
      <c r="N16" s="79">
        <v>152</v>
      </c>
      <c r="O16" s="80">
        <v>5.889190236342503</v>
      </c>
      <c r="P16" s="79">
        <v>312</v>
      </c>
      <c r="Q16" s="80">
        <v>6.546370121695342</v>
      </c>
    </row>
    <row r="18" spans="1:17" ht="33" customHeight="1">
      <c r="A18" s="199" t="s">
        <v>303</v>
      </c>
      <c r="B18" s="199"/>
      <c r="C18" s="199"/>
      <c r="D18" s="199"/>
      <c r="E18" s="199"/>
      <c r="F18" s="199"/>
      <c r="G18" s="199"/>
      <c r="H18" s="199"/>
      <c r="I18" s="199"/>
      <c r="J18" s="199"/>
      <c r="K18" s="199"/>
      <c r="L18" s="199"/>
      <c r="M18" s="199"/>
      <c r="N18" s="199"/>
      <c r="O18" s="199"/>
      <c r="P18" s="199"/>
      <c r="Q18" s="199"/>
    </row>
    <row r="20" ht="12.75">
      <c r="A20" s="3" t="s">
        <v>106</v>
      </c>
    </row>
    <row r="66" ht="12.75">
      <c r="A66" s="13">
        <f ca="1">NOW()</f>
        <v>37921.361588657404</v>
      </c>
    </row>
    <row r="67" ht="12.75">
      <c r="D67" s="14" t="s">
        <v>179</v>
      </c>
    </row>
    <row r="68" ht="12.75">
      <c r="A68" s="14" t="s">
        <v>180</v>
      </c>
    </row>
    <row r="69" ht="12.75">
      <c r="A69" s="14" t="s">
        <v>181</v>
      </c>
    </row>
    <row r="71" spans="1:17" ht="12.75">
      <c r="A71" s="16" t="s">
        <v>111</v>
      </c>
      <c r="B71" s="16" t="s">
        <v>111</v>
      </c>
      <c r="C71" s="16" t="s">
        <v>111</v>
      </c>
      <c r="D71" s="16" t="s">
        <v>111</v>
      </c>
      <c r="E71" s="16" t="s">
        <v>111</v>
      </c>
      <c r="F71" s="16" t="s">
        <v>111</v>
      </c>
      <c r="G71" s="16" t="s">
        <v>111</v>
      </c>
      <c r="H71" s="16" t="s">
        <v>111</v>
      </c>
      <c r="I71" s="16" t="s">
        <v>111</v>
      </c>
      <c r="J71" s="16" t="s">
        <v>111</v>
      </c>
      <c r="K71" s="16" t="s">
        <v>111</v>
      </c>
      <c r="L71" s="16" t="s">
        <v>111</v>
      </c>
      <c r="M71" s="16" t="s">
        <v>111</v>
      </c>
      <c r="N71" s="16" t="s">
        <v>111</v>
      </c>
      <c r="O71" s="16" t="s">
        <v>111</v>
      </c>
      <c r="P71" s="16" t="s">
        <v>111</v>
      </c>
      <c r="Q71" s="16" t="s">
        <v>111</v>
      </c>
    </row>
    <row r="73" spans="6:14" ht="12.75">
      <c r="F73" s="15" t="s">
        <v>112</v>
      </c>
      <c r="N73" s="14" t="s">
        <v>182</v>
      </c>
    </row>
    <row r="74" spans="1:17" ht="12.75">
      <c r="A74" s="15" t="s">
        <v>183</v>
      </c>
      <c r="B74" s="16" t="s">
        <v>111</v>
      </c>
      <c r="C74" s="16" t="s">
        <v>111</v>
      </c>
      <c r="D74" s="16" t="s">
        <v>111</v>
      </c>
      <c r="E74" s="16" t="s">
        <v>111</v>
      </c>
      <c r="F74" s="16" t="s">
        <v>111</v>
      </c>
      <c r="G74" s="16" t="s">
        <v>111</v>
      </c>
      <c r="H74" s="16" t="s">
        <v>111</v>
      </c>
      <c r="I74" s="16" t="s">
        <v>111</v>
      </c>
      <c r="J74" s="16" t="s">
        <v>111</v>
      </c>
      <c r="K74" s="16" t="s">
        <v>111</v>
      </c>
      <c r="L74" s="16" t="s">
        <v>111</v>
      </c>
      <c r="M74" s="16" t="s">
        <v>111</v>
      </c>
      <c r="N74" s="16" t="s">
        <v>111</v>
      </c>
      <c r="O74" s="16" t="s">
        <v>111</v>
      </c>
      <c r="P74" s="16" t="s">
        <v>111</v>
      </c>
      <c r="Q74" s="16" t="s">
        <v>111</v>
      </c>
    </row>
    <row r="75" ht="12.75">
      <c r="A75" s="15" t="s">
        <v>175</v>
      </c>
    </row>
    <row r="76" spans="1:16" ht="12.75">
      <c r="A76" s="15" t="s">
        <v>184</v>
      </c>
      <c r="B76" s="15" t="s">
        <v>116</v>
      </c>
      <c r="D76" s="15" t="s">
        <v>117</v>
      </c>
      <c r="F76" s="15" t="s">
        <v>118</v>
      </c>
      <c r="H76" s="15" t="s">
        <v>185</v>
      </c>
      <c r="J76" s="15" t="s">
        <v>186</v>
      </c>
      <c r="L76" s="15" t="s">
        <v>187</v>
      </c>
      <c r="N76" s="15" t="s">
        <v>188</v>
      </c>
      <c r="P76" s="15" t="s">
        <v>122</v>
      </c>
    </row>
    <row r="77" spans="2:17" ht="12.75">
      <c r="B77" s="16" t="s">
        <v>111</v>
      </c>
      <c r="C77" s="16" t="s">
        <v>111</v>
      </c>
      <c r="D77" s="16" t="s">
        <v>111</v>
      </c>
      <c r="E77" s="16" t="s">
        <v>111</v>
      </c>
      <c r="F77" s="16" t="s">
        <v>111</v>
      </c>
      <c r="G77" s="16" t="s">
        <v>111</v>
      </c>
      <c r="H77" s="16" t="s">
        <v>111</v>
      </c>
      <c r="I77" s="16" t="s">
        <v>111</v>
      </c>
      <c r="J77" s="16" t="s">
        <v>111</v>
      </c>
      <c r="K77" s="16" t="s">
        <v>111</v>
      </c>
      <c r="L77" s="16" t="s">
        <v>111</v>
      </c>
      <c r="M77" s="16" t="s">
        <v>111</v>
      </c>
      <c r="N77" s="16" t="s">
        <v>111</v>
      </c>
      <c r="O77" s="16" t="s">
        <v>111</v>
      </c>
      <c r="P77" s="16" t="s">
        <v>111</v>
      </c>
      <c r="Q77" s="16" t="s">
        <v>111</v>
      </c>
    </row>
    <row r="79" spans="2:17" ht="12.75">
      <c r="B79" s="15" t="s">
        <v>33</v>
      </c>
      <c r="C79" s="15" t="s">
        <v>90</v>
      </c>
      <c r="D79" s="15" t="s">
        <v>33</v>
      </c>
      <c r="E79" s="15" t="s">
        <v>90</v>
      </c>
      <c r="F79" s="15" t="s">
        <v>33</v>
      </c>
      <c r="G79" s="15" t="s">
        <v>90</v>
      </c>
      <c r="H79" s="15" t="s">
        <v>33</v>
      </c>
      <c r="I79" s="15" t="s">
        <v>90</v>
      </c>
      <c r="J79" s="15" t="s">
        <v>33</v>
      </c>
      <c r="K79" s="15" t="s">
        <v>90</v>
      </c>
      <c r="L79" s="15" t="s">
        <v>33</v>
      </c>
      <c r="M79" s="15" t="s">
        <v>90</v>
      </c>
      <c r="N79" s="15" t="s">
        <v>33</v>
      </c>
      <c r="O79" s="15" t="s">
        <v>90</v>
      </c>
      <c r="P79" s="15" t="s">
        <v>33</v>
      </c>
      <c r="Q79" s="15" t="s">
        <v>90</v>
      </c>
    </row>
    <row r="80" spans="1:17" ht="12.75">
      <c r="A80" s="16" t="s">
        <v>111</v>
      </c>
      <c r="B80" s="16" t="s">
        <v>111</v>
      </c>
      <c r="C80" s="16" t="s">
        <v>111</v>
      </c>
      <c r="D80" s="16" t="s">
        <v>111</v>
      </c>
      <c r="E80" s="16" t="s">
        <v>111</v>
      </c>
      <c r="F80" s="16" t="s">
        <v>111</v>
      </c>
      <c r="G80" s="16" t="s">
        <v>111</v>
      </c>
      <c r="H80" s="16" t="s">
        <v>111</v>
      </c>
      <c r="I80" s="16" t="s">
        <v>111</v>
      </c>
      <c r="J80" s="16" t="s">
        <v>111</v>
      </c>
      <c r="K80" s="16" t="s">
        <v>111</v>
      </c>
      <c r="L80" s="16" t="s">
        <v>111</v>
      </c>
      <c r="M80" s="16" t="s">
        <v>111</v>
      </c>
      <c r="N80" s="16" t="s">
        <v>111</v>
      </c>
      <c r="O80" s="16" t="s">
        <v>111</v>
      </c>
      <c r="P80" s="16" t="s">
        <v>111</v>
      </c>
      <c r="Q80" s="16" t="s">
        <v>111</v>
      </c>
    </row>
    <row r="82" spans="1:17" ht="12.75">
      <c r="A82" s="14" t="s">
        <v>189</v>
      </c>
      <c r="B82" s="17">
        <v>6495</v>
      </c>
      <c r="C82" s="18">
        <f>B82/B11*100</f>
        <v>99.05444563062376</v>
      </c>
      <c r="D82" s="17">
        <v>4450</v>
      </c>
      <c r="E82" s="18">
        <f>D82/D11*100</f>
        <v>94.33962264150944</v>
      </c>
      <c r="F82" s="17">
        <v>1931</v>
      </c>
      <c r="G82" s="18">
        <f>F82/F11*100</f>
        <v>116.81790683605567</v>
      </c>
      <c r="H82" s="19">
        <v>27</v>
      </c>
      <c r="I82" s="18">
        <f>H82/H11*100</f>
        <v>87.09677419354838</v>
      </c>
      <c r="J82" s="19">
        <v>67</v>
      </c>
      <c r="K82" s="18">
        <f>J82/J11*100</f>
        <v>57.758620689655174</v>
      </c>
      <c r="L82" s="19">
        <v>3</v>
      </c>
      <c r="M82" s="18">
        <f>L82/L11*100</f>
        <v>300</v>
      </c>
      <c r="N82" s="17">
        <v>98</v>
      </c>
      <c r="O82" s="18">
        <f>N82/N11*100</f>
        <v>83.05084745762711</v>
      </c>
      <c r="P82" s="17">
        <v>142</v>
      </c>
      <c r="Q82" s="18">
        <f>P82/P11*100</f>
        <v>91.61290322580645</v>
      </c>
    </row>
    <row r="83" spans="1:17" ht="12.75">
      <c r="A83" s="14" t="s">
        <v>190</v>
      </c>
      <c r="B83" s="17">
        <v>2222</v>
      </c>
      <c r="C83" s="18">
        <f>B83/B12*100</f>
        <v>112.16557294295811</v>
      </c>
      <c r="D83" s="17">
        <v>1237</v>
      </c>
      <c r="E83" s="18">
        <f>D83/D12*100</f>
        <v>106.63793103448276</v>
      </c>
      <c r="F83" s="17">
        <v>939</v>
      </c>
      <c r="G83" s="18">
        <f>F83/F12*100</f>
        <v>120.69408740359897</v>
      </c>
      <c r="H83" s="19">
        <v>18</v>
      </c>
      <c r="I83" s="18">
        <f>H83/H12*100</f>
        <v>200</v>
      </c>
      <c r="J83" s="19">
        <v>25</v>
      </c>
      <c r="K83" s="18">
        <f>J83/J12*100</f>
        <v>113.63636363636364</v>
      </c>
      <c r="L83" s="19">
        <v>1</v>
      </c>
      <c r="M83" s="18">
        <f>L83/L12*100</f>
        <v>100</v>
      </c>
      <c r="N83" s="17">
        <v>22</v>
      </c>
      <c r="O83" s="18">
        <f>N83/N12*100</f>
        <v>146.66666666666666</v>
      </c>
      <c r="P83" s="17">
        <v>70</v>
      </c>
      <c r="Q83" s="18">
        <f>P83/P12*100</f>
        <v>76.08695652173914</v>
      </c>
    </row>
    <row r="84" spans="1:17" ht="12.75">
      <c r="A84" s="14" t="s">
        <v>191</v>
      </c>
      <c r="B84" s="17">
        <v>1925</v>
      </c>
      <c r="C84" s="18">
        <f>B84/B13*100</f>
        <v>110.95100864553314</v>
      </c>
      <c r="D84" s="17">
        <v>706</v>
      </c>
      <c r="E84" s="18">
        <f>D84/D13*100</f>
        <v>103.67107195301028</v>
      </c>
      <c r="F84" s="17">
        <v>1177</v>
      </c>
      <c r="G84" s="18">
        <f>F84/F13*100</f>
        <v>115.96059113300493</v>
      </c>
      <c r="H84" s="19">
        <v>10</v>
      </c>
      <c r="I84" s="18">
        <f>H84/H13*100</f>
        <v>76.92307692307693</v>
      </c>
      <c r="J84" s="19">
        <v>18</v>
      </c>
      <c r="K84" s="18">
        <f>J84/J13*100</f>
        <v>112.5</v>
      </c>
      <c r="L84" s="19">
        <v>2</v>
      </c>
      <c r="M84" s="18">
        <f>L84/L13*100</f>
        <v>200</v>
      </c>
      <c r="N84" s="17">
        <v>29</v>
      </c>
      <c r="O84" s="18">
        <f>N84/N13*100</f>
        <v>152.63157894736844</v>
      </c>
      <c r="P84" s="17">
        <v>63</v>
      </c>
      <c r="Q84" s="18">
        <f>P84/P13*100</f>
        <v>98.4375</v>
      </c>
    </row>
    <row r="85" spans="1:17" ht="12.75">
      <c r="A85" s="14" t="s">
        <v>192</v>
      </c>
      <c r="B85" s="17">
        <v>58</v>
      </c>
      <c r="C85" s="18">
        <f>B85/B14*100</f>
        <v>69.87951807228916</v>
      </c>
      <c r="D85" s="17">
        <v>31</v>
      </c>
      <c r="E85" s="18">
        <f>D85/D14*100</f>
        <v>100</v>
      </c>
      <c r="F85" s="17">
        <v>26</v>
      </c>
      <c r="G85" s="18">
        <f>F85/F14*100</f>
        <v>52</v>
      </c>
      <c r="H85" s="22" t="s">
        <v>123</v>
      </c>
      <c r="I85" s="21" t="s">
        <v>123</v>
      </c>
      <c r="J85" s="22" t="s">
        <v>123</v>
      </c>
      <c r="K85" s="21" t="s">
        <v>123</v>
      </c>
      <c r="L85" s="22" t="s">
        <v>123</v>
      </c>
      <c r="M85" s="21" t="s">
        <v>123</v>
      </c>
      <c r="N85" s="17">
        <v>1</v>
      </c>
      <c r="O85" s="18" t="e">
        <f>N85/N14*100</f>
        <v>#VALUE!</v>
      </c>
      <c r="P85" s="17">
        <v>1</v>
      </c>
      <c r="Q85" s="18">
        <f>P85/P14*100</f>
        <v>100</v>
      </c>
    </row>
    <row r="86" spans="1:17" ht="12.75">
      <c r="A86" s="16" t="s">
        <v>111</v>
      </c>
      <c r="B86" s="38" t="s">
        <v>111</v>
      </c>
      <c r="C86" s="16" t="s">
        <v>111</v>
      </c>
      <c r="D86" s="38" t="s">
        <v>111</v>
      </c>
      <c r="E86" s="23" t="s">
        <v>111</v>
      </c>
      <c r="F86" s="38" t="s">
        <v>111</v>
      </c>
      <c r="G86" s="16" t="s">
        <v>111</v>
      </c>
      <c r="H86" s="16" t="s">
        <v>111</v>
      </c>
      <c r="I86" s="23" t="s">
        <v>111</v>
      </c>
      <c r="J86" s="16" t="s">
        <v>111</v>
      </c>
      <c r="K86" s="16" t="s">
        <v>111</v>
      </c>
      <c r="L86" s="16" t="s">
        <v>111</v>
      </c>
      <c r="M86" s="23" t="s">
        <v>111</v>
      </c>
      <c r="N86" s="16" t="s">
        <v>111</v>
      </c>
      <c r="O86" s="16" t="s">
        <v>111</v>
      </c>
      <c r="P86" s="16" t="s">
        <v>111</v>
      </c>
      <c r="Q86" s="16" t="s">
        <v>111</v>
      </c>
    </row>
    <row r="87" spans="2:9" ht="12.75">
      <c r="B87" s="17"/>
      <c r="D87" s="17"/>
      <c r="F87" s="17"/>
      <c r="I87" s="18"/>
    </row>
    <row r="88" spans="1:17" ht="12.75">
      <c r="A88" s="14" t="s">
        <v>103</v>
      </c>
      <c r="B88" s="17">
        <v>10700</v>
      </c>
      <c r="C88" s="18">
        <f>B88/B16*100</f>
        <v>103.32174584781768</v>
      </c>
      <c r="D88" s="17">
        <v>6424</v>
      </c>
      <c r="E88" s="18">
        <f>D88/D16*100</f>
        <v>97.49582637729549</v>
      </c>
      <c r="F88" s="17">
        <v>4073</v>
      </c>
      <c r="G88" s="18">
        <f>F88/F16*100</f>
        <v>116.5045766590389</v>
      </c>
      <c r="H88" s="19">
        <v>55</v>
      </c>
      <c r="I88" s="18">
        <f>H88/H16*100</f>
        <v>103.77358490566037</v>
      </c>
      <c r="J88" s="19">
        <v>110</v>
      </c>
      <c r="K88" s="18">
        <f>J88/J16*100</f>
        <v>70.96774193548387</v>
      </c>
      <c r="L88" s="19">
        <v>6</v>
      </c>
      <c r="M88" s="18">
        <f>L88/L16*100</f>
        <v>200</v>
      </c>
      <c r="N88" s="17">
        <v>150</v>
      </c>
      <c r="O88" s="18">
        <f>N88/N16*100</f>
        <v>98.68421052631578</v>
      </c>
      <c r="P88" s="17">
        <v>276</v>
      </c>
      <c r="Q88" s="18">
        <f>P88/P16*100</f>
        <v>88.46153846153845</v>
      </c>
    </row>
    <row r="89" spans="1:17" ht="12.75">
      <c r="A89" s="16" t="s">
        <v>111</v>
      </c>
      <c r="B89" s="16" t="s">
        <v>111</v>
      </c>
      <c r="C89" s="16" t="s">
        <v>111</v>
      </c>
      <c r="D89" s="16" t="s">
        <v>111</v>
      </c>
      <c r="E89" s="16" t="s">
        <v>111</v>
      </c>
      <c r="F89" s="16" t="s">
        <v>111</v>
      </c>
      <c r="G89" s="16" t="s">
        <v>111</v>
      </c>
      <c r="H89" s="16" t="s">
        <v>111</v>
      </c>
      <c r="I89" s="16" t="s">
        <v>111</v>
      </c>
      <c r="J89" s="16" t="s">
        <v>111</v>
      </c>
      <c r="K89" s="16" t="s">
        <v>111</v>
      </c>
      <c r="L89" s="16" t="s">
        <v>111</v>
      </c>
      <c r="M89" s="16" t="s">
        <v>111</v>
      </c>
      <c r="N89" s="16" t="s">
        <v>111</v>
      </c>
      <c r="O89" s="16" t="s">
        <v>111</v>
      </c>
      <c r="P89" s="16" t="s">
        <v>111</v>
      </c>
      <c r="Q89" s="16" t="s">
        <v>111</v>
      </c>
    </row>
    <row r="91" ht="12.75">
      <c r="A91" s="14" t="s">
        <v>193</v>
      </c>
    </row>
    <row r="93" ht="12.75">
      <c r="A93" s="14" t="s">
        <v>194</v>
      </c>
    </row>
    <row r="94" ht="12.75">
      <c r="A94" s="14" t="s">
        <v>195</v>
      </c>
    </row>
    <row r="95" ht="12.75">
      <c r="A95" s="14" t="s">
        <v>196</v>
      </c>
    </row>
    <row r="96" ht="12.75">
      <c r="A96" s="14" t="s">
        <v>197</v>
      </c>
    </row>
    <row r="98" ht="12.75">
      <c r="A98" s="14" t="s">
        <v>198</v>
      </c>
    </row>
    <row r="100" ht="12.75">
      <c r="A100" s="14" t="s">
        <v>199</v>
      </c>
    </row>
    <row r="101" ht="12.75">
      <c r="A101" s="14" t="s">
        <v>200</v>
      </c>
    </row>
  </sheetData>
  <mergeCells count="2">
    <mergeCell ref="A7:A9"/>
    <mergeCell ref="A18:Q18"/>
  </mergeCells>
  <printOptions/>
  <pageMargins left="0.5" right="0.25" top="1" bottom="1" header="0" footer="0"/>
  <pageSetup fitToHeight="1" fitToWidth="1" horizontalDpi="300" verticalDpi="300" orientation="landscape" scale="82" r:id="rId1"/>
</worksheet>
</file>

<file path=xl/worksheets/sheet13.xml><?xml version="1.0" encoding="utf-8"?>
<worksheet xmlns="http://schemas.openxmlformats.org/spreadsheetml/2006/main" xmlns:r="http://schemas.openxmlformats.org/officeDocument/2006/relationships">
  <sheetPr>
    <pageSetUpPr fitToPage="1"/>
  </sheetPr>
  <dimension ref="A2:K25"/>
  <sheetViews>
    <sheetView workbookViewId="0" topLeftCell="A1">
      <selection activeCell="A1" sqref="A1"/>
    </sheetView>
  </sheetViews>
  <sheetFormatPr defaultColWidth="9.33203125" defaultRowHeight="12.75"/>
  <cols>
    <col min="1" max="1" width="19.5" style="3" customWidth="1"/>
    <col min="2" max="11" width="12.83203125" style="3" customWidth="1"/>
    <col min="12" max="16384" width="9.33203125" style="3" customWidth="1"/>
  </cols>
  <sheetData>
    <row r="2" spans="1:11" ht="12.75">
      <c r="A2" s="40" t="s">
        <v>208</v>
      </c>
      <c r="B2" s="2"/>
      <c r="C2" s="2"/>
      <c r="D2" s="2"/>
      <c r="E2" s="2"/>
      <c r="F2" s="2"/>
      <c r="G2" s="2"/>
      <c r="H2" s="2"/>
      <c r="I2" s="2"/>
      <c r="J2" s="2"/>
      <c r="K2" s="2"/>
    </row>
    <row r="3" spans="1:11" ht="12.75">
      <c r="A3" s="41" t="s">
        <v>300</v>
      </c>
      <c r="B3" s="2"/>
      <c r="C3" s="2"/>
      <c r="D3" s="2"/>
      <c r="E3" s="2"/>
      <c r="F3" s="2"/>
      <c r="G3" s="2"/>
      <c r="H3" s="2"/>
      <c r="I3" s="2"/>
      <c r="J3" s="2"/>
      <c r="K3" s="2"/>
    </row>
    <row r="4" spans="1:11" ht="12.75">
      <c r="A4" s="41" t="s">
        <v>209</v>
      </c>
      <c r="B4" s="2"/>
      <c r="C4" s="2"/>
      <c r="D4" s="2"/>
      <c r="E4" s="2"/>
      <c r="F4" s="2"/>
      <c r="G4" s="2"/>
      <c r="H4" s="2"/>
      <c r="I4" s="2"/>
      <c r="J4" s="2"/>
      <c r="K4" s="2"/>
    </row>
    <row r="5" spans="1:11" ht="12.75">
      <c r="A5" s="40" t="s">
        <v>79</v>
      </c>
      <c r="B5" s="2"/>
      <c r="C5" s="2"/>
      <c r="D5" s="2"/>
      <c r="E5" s="2"/>
      <c r="F5" s="2"/>
      <c r="G5" s="2"/>
      <c r="H5" s="2"/>
      <c r="I5" s="2"/>
      <c r="J5" s="2"/>
      <c r="K5" s="2"/>
    </row>
    <row r="7" spans="1:11" ht="12.75">
      <c r="A7" s="195" t="s">
        <v>290</v>
      </c>
      <c r="B7" s="101" t="s">
        <v>112</v>
      </c>
      <c r="C7" s="78"/>
      <c r="D7" s="78"/>
      <c r="E7" s="78"/>
      <c r="F7" s="78"/>
      <c r="G7" s="78"/>
      <c r="H7" s="78"/>
      <c r="I7" s="78"/>
      <c r="J7" s="78"/>
      <c r="K7" s="67"/>
    </row>
    <row r="8" spans="1:11" ht="12.75">
      <c r="A8" s="196"/>
      <c r="B8" s="110" t="s">
        <v>82</v>
      </c>
      <c r="C8" s="89"/>
      <c r="D8" s="111" t="s">
        <v>83</v>
      </c>
      <c r="E8" s="89"/>
      <c r="F8" s="111" t="s">
        <v>84</v>
      </c>
      <c r="G8" s="89"/>
      <c r="H8" s="111" t="s">
        <v>91</v>
      </c>
      <c r="I8" s="89"/>
      <c r="J8" s="111" t="s">
        <v>92</v>
      </c>
      <c r="K8" s="89"/>
    </row>
    <row r="9" spans="1:11" ht="12.75">
      <c r="A9" s="197"/>
      <c r="B9" s="107" t="s">
        <v>210</v>
      </c>
      <c r="C9" s="112" t="s">
        <v>299</v>
      </c>
      <c r="D9" s="112" t="s">
        <v>210</v>
      </c>
      <c r="E9" s="112" t="s">
        <v>299</v>
      </c>
      <c r="F9" s="112" t="s">
        <v>210</v>
      </c>
      <c r="G9" s="112" t="s">
        <v>299</v>
      </c>
      <c r="H9" s="112" t="s">
        <v>210</v>
      </c>
      <c r="I9" s="112" t="s">
        <v>299</v>
      </c>
      <c r="J9" s="112" t="s">
        <v>210</v>
      </c>
      <c r="K9" s="112" t="s">
        <v>299</v>
      </c>
    </row>
    <row r="10" spans="1:11" ht="12.75">
      <c r="A10" s="74"/>
      <c r="B10" s="9"/>
      <c r="C10" s="9"/>
      <c r="D10" s="9"/>
      <c r="E10" s="9"/>
      <c r="F10" s="9"/>
      <c r="G10" s="9"/>
      <c r="H10" s="9"/>
      <c r="I10" s="9"/>
      <c r="J10" s="9"/>
      <c r="K10" s="9"/>
    </row>
    <row r="11" spans="1:11" ht="12.75">
      <c r="A11" s="104" t="s">
        <v>169</v>
      </c>
      <c r="B11" s="47">
        <v>1</v>
      </c>
      <c r="C11" s="56" t="s">
        <v>94</v>
      </c>
      <c r="D11" s="48">
        <v>1</v>
      </c>
      <c r="E11" s="56" t="s">
        <v>94</v>
      </c>
      <c r="F11" s="57" t="s">
        <v>293</v>
      </c>
      <c r="G11" s="57" t="s">
        <v>293</v>
      </c>
      <c r="H11" s="57" t="s">
        <v>293</v>
      </c>
      <c r="I11" s="57" t="s">
        <v>293</v>
      </c>
      <c r="J11" s="57" t="s">
        <v>293</v>
      </c>
      <c r="K11" s="57" t="s">
        <v>293</v>
      </c>
    </row>
    <row r="12" spans="1:11" ht="12.75">
      <c r="A12" s="105" t="s">
        <v>96</v>
      </c>
      <c r="B12" s="47">
        <v>119</v>
      </c>
      <c r="C12" s="49">
        <v>72.36682072488445</v>
      </c>
      <c r="D12" s="47">
        <v>93</v>
      </c>
      <c r="E12" s="49">
        <v>90.05519511958943</v>
      </c>
      <c r="F12" s="47">
        <v>22</v>
      </c>
      <c r="G12" s="49">
        <v>38.062283737024224</v>
      </c>
      <c r="H12" s="47">
        <v>4</v>
      </c>
      <c r="I12" s="56" t="s">
        <v>94</v>
      </c>
      <c r="J12" s="57" t="s">
        <v>293</v>
      </c>
      <c r="K12" s="57" t="s">
        <v>293</v>
      </c>
    </row>
    <row r="13" spans="1:11" ht="12.75">
      <c r="A13" s="105" t="s">
        <v>97</v>
      </c>
      <c r="B13" s="47">
        <v>251</v>
      </c>
      <c r="C13" s="49">
        <v>77.55291209640043</v>
      </c>
      <c r="D13" s="47">
        <v>201</v>
      </c>
      <c r="E13" s="49">
        <v>85.78379070462208</v>
      </c>
      <c r="F13" s="47">
        <v>45</v>
      </c>
      <c r="G13" s="49">
        <v>55.43920167549587</v>
      </c>
      <c r="H13" s="47">
        <v>5</v>
      </c>
      <c r="I13" s="56" t="s">
        <v>94</v>
      </c>
      <c r="J13" s="57" t="s">
        <v>293</v>
      </c>
      <c r="K13" s="57" t="s">
        <v>293</v>
      </c>
    </row>
    <row r="14" spans="1:11" ht="12.75">
      <c r="A14" s="105" t="s">
        <v>98</v>
      </c>
      <c r="B14" s="47">
        <v>288</v>
      </c>
      <c r="C14" s="49">
        <v>74.47826424267501</v>
      </c>
      <c r="D14" s="47">
        <v>257</v>
      </c>
      <c r="E14" s="49">
        <v>80.16469634112107</v>
      </c>
      <c r="F14" s="47">
        <v>20</v>
      </c>
      <c r="G14" s="49">
        <v>36.94126339120798</v>
      </c>
      <c r="H14" s="47">
        <v>7</v>
      </c>
      <c r="I14" s="49">
        <v>73.14524555903867</v>
      </c>
      <c r="J14" s="47">
        <v>4</v>
      </c>
      <c r="K14" s="56" t="s">
        <v>94</v>
      </c>
    </row>
    <row r="15" spans="1:11" ht="12.75">
      <c r="A15" s="105" t="s">
        <v>99</v>
      </c>
      <c r="B15" s="47">
        <v>235</v>
      </c>
      <c r="C15" s="49">
        <v>74.08341477254815</v>
      </c>
      <c r="D15" s="47">
        <v>205</v>
      </c>
      <c r="E15" s="49">
        <v>75.50922685918451</v>
      </c>
      <c r="F15" s="47">
        <v>26</v>
      </c>
      <c r="G15" s="49">
        <v>74.64829170255527</v>
      </c>
      <c r="H15" s="47">
        <v>2</v>
      </c>
      <c r="I15" s="56" t="s">
        <v>94</v>
      </c>
      <c r="J15" s="47">
        <v>2</v>
      </c>
      <c r="K15" s="56" t="s">
        <v>94</v>
      </c>
    </row>
    <row r="16" spans="1:11" ht="12.75">
      <c r="A16" s="105" t="s">
        <v>100</v>
      </c>
      <c r="B16" s="47">
        <v>92</v>
      </c>
      <c r="C16" s="49">
        <v>73.84812971584523</v>
      </c>
      <c r="D16" s="47">
        <v>82</v>
      </c>
      <c r="E16" s="49">
        <v>78.61183012175248</v>
      </c>
      <c r="F16" s="47">
        <v>9</v>
      </c>
      <c r="G16" s="49">
        <v>56.89001264222503</v>
      </c>
      <c r="H16" s="47">
        <v>1</v>
      </c>
      <c r="I16" s="56" t="s">
        <v>94</v>
      </c>
      <c r="J16" s="57" t="s">
        <v>293</v>
      </c>
      <c r="K16" s="57" t="s">
        <v>293</v>
      </c>
    </row>
    <row r="17" spans="1:11" ht="12.75">
      <c r="A17" s="105" t="s">
        <v>170</v>
      </c>
      <c r="B17" s="47">
        <v>27</v>
      </c>
      <c r="C17" s="49">
        <v>127.96208530805687</v>
      </c>
      <c r="D17" s="47">
        <v>25</v>
      </c>
      <c r="E17" s="49">
        <v>144.25851125216388</v>
      </c>
      <c r="F17" s="47">
        <v>2</v>
      </c>
      <c r="G17" s="56" t="s">
        <v>94</v>
      </c>
      <c r="H17" s="57" t="s">
        <v>293</v>
      </c>
      <c r="I17" s="57" t="s">
        <v>293</v>
      </c>
      <c r="J17" s="57" t="s">
        <v>293</v>
      </c>
      <c r="K17" s="57" t="s">
        <v>293</v>
      </c>
    </row>
    <row r="18" spans="1:11" ht="12.75">
      <c r="A18" s="104"/>
      <c r="B18" s="47"/>
      <c r="C18" s="49"/>
      <c r="D18" s="47"/>
      <c r="E18" s="49"/>
      <c r="F18" s="48"/>
      <c r="G18" s="49"/>
      <c r="H18" s="48"/>
      <c r="I18" s="49"/>
      <c r="J18" s="48"/>
      <c r="K18" s="49"/>
    </row>
    <row r="19" spans="1:11" ht="12.75">
      <c r="A19" s="107" t="s">
        <v>82</v>
      </c>
      <c r="B19" s="108">
        <v>1013</v>
      </c>
      <c r="C19" s="109">
        <v>75.50179251540966</v>
      </c>
      <c r="D19" s="108">
        <v>864</v>
      </c>
      <c r="E19" s="109">
        <v>82.07154663069704</v>
      </c>
      <c r="F19" s="108">
        <v>124</v>
      </c>
      <c r="G19" s="109">
        <v>49.77121297262584</v>
      </c>
      <c r="H19" s="108">
        <v>19</v>
      </c>
      <c r="I19" s="109">
        <v>60.819462227912936</v>
      </c>
      <c r="J19" s="108">
        <v>6</v>
      </c>
      <c r="K19" s="109">
        <v>80</v>
      </c>
    </row>
    <row r="20" spans="1:11" ht="12.75">
      <c r="A20" s="104" t="s">
        <v>104</v>
      </c>
      <c r="B20" s="11"/>
      <c r="C20" s="9"/>
      <c r="D20" s="11"/>
      <c r="E20" s="9"/>
      <c r="F20" s="11"/>
      <c r="G20" s="9"/>
      <c r="H20" s="11"/>
      <c r="I20" s="9"/>
      <c r="J20" s="11"/>
      <c r="K20" s="9"/>
    </row>
    <row r="21" spans="1:11" ht="12.75">
      <c r="A21" s="106" t="s">
        <v>105</v>
      </c>
      <c r="B21" s="102">
        <v>27.06</v>
      </c>
      <c r="C21" s="73"/>
      <c r="D21" s="102">
        <v>27.363</v>
      </c>
      <c r="E21" s="73"/>
      <c r="F21" s="102">
        <v>24.045</v>
      </c>
      <c r="G21" s="73"/>
      <c r="H21" s="102">
        <v>25</v>
      </c>
      <c r="I21" s="73"/>
      <c r="J21" s="103">
        <v>29</v>
      </c>
      <c r="K21" s="73"/>
    </row>
    <row r="23" ht="12.75">
      <c r="A23" s="170" t="s">
        <v>298</v>
      </c>
    </row>
    <row r="25" ht="12.75">
      <c r="A25" s="3" t="s">
        <v>106</v>
      </c>
    </row>
  </sheetData>
  <mergeCells count="1">
    <mergeCell ref="A7:A9"/>
  </mergeCells>
  <printOptions/>
  <pageMargins left="0.5" right="0.25" top="1" bottom="1" header="0" footer="0"/>
  <pageSetup fitToHeight="1" fitToWidth="1" horizontalDpi="300" verticalDpi="300"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2:Q24"/>
  <sheetViews>
    <sheetView workbookViewId="0" topLeftCell="A1">
      <selection activeCell="A1" sqref="A1"/>
    </sheetView>
  </sheetViews>
  <sheetFormatPr defaultColWidth="9.33203125" defaultRowHeight="12.75"/>
  <cols>
    <col min="1" max="1" width="40.8320312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0.16015625" style="3" customWidth="1"/>
    <col min="13" max="13" width="6.83203125" style="3" customWidth="1"/>
    <col min="14" max="14" width="10.3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211</v>
      </c>
      <c r="B2" s="2"/>
      <c r="C2" s="2"/>
      <c r="D2" s="2"/>
      <c r="E2" s="2"/>
      <c r="F2" s="2"/>
      <c r="G2" s="2"/>
      <c r="H2" s="2"/>
      <c r="I2" s="2"/>
      <c r="J2" s="2"/>
      <c r="K2" s="2"/>
      <c r="L2" s="2"/>
      <c r="M2" s="2"/>
      <c r="N2" s="2"/>
      <c r="O2" s="2"/>
      <c r="P2" s="2"/>
      <c r="Q2" s="2"/>
    </row>
    <row r="3" spans="1:17" ht="12.75">
      <c r="A3" s="4" t="s">
        <v>334</v>
      </c>
      <c r="B3" s="2"/>
      <c r="C3" s="2"/>
      <c r="D3" s="2"/>
      <c r="E3" s="2"/>
      <c r="F3" s="2"/>
      <c r="G3" s="2"/>
      <c r="H3" s="2"/>
      <c r="I3" s="2"/>
      <c r="J3" s="2"/>
      <c r="K3" s="2"/>
      <c r="L3" s="2"/>
      <c r="M3" s="2"/>
      <c r="N3" s="2"/>
      <c r="O3" s="2"/>
      <c r="P3" s="2"/>
      <c r="Q3" s="2"/>
    </row>
    <row r="4" spans="1:17" ht="12.75">
      <c r="A4" s="4" t="s">
        <v>212</v>
      </c>
      <c r="B4" s="2"/>
      <c r="C4" s="2"/>
      <c r="D4" s="2"/>
      <c r="E4" s="2"/>
      <c r="F4" s="2"/>
      <c r="G4" s="2"/>
      <c r="H4" s="2"/>
      <c r="I4" s="2"/>
      <c r="J4" s="2"/>
      <c r="K4" s="2"/>
      <c r="L4" s="2"/>
      <c r="M4" s="2"/>
      <c r="N4" s="2"/>
      <c r="O4" s="2"/>
      <c r="P4" s="2"/>
      <c r="Q4" s="2"/>
    </row>
    <row r="5" spans="1:17" ht="12.75">
      <c r="A5" s="1" t="s">
        <v>79</v>
      </c>
      <c r="B5" s="2"/>
      <c r="C5" s="2"/>
      <c r="D5" s="2"/>
      <c r="E5" s="2"/>
      <c r="F5" s="2"/>
      <c r="G5" s="2"/>
      <c r="H5" s="2"/>
      <c r="I5" s="2"/>
      <c r="J5" s="2"/>
      <c r="K5" s="2"/>
      <c r="L5" s="2"/>
      <c r="M5" s="2"/>
      <c r="N5" s="2"/>
      <c r="O5" s="2"/>
      <c r="P5" s="2"/>
      <c r="Q5" s="2"/>
    </row>
    <row r="7" spans="1:17" ht="12.75">
      <c r="A7" s="191" t="s">
        <v>213</v>
      </c>
      <c r="B7" s="66" t="s">
        <v>294</v>
      </c>
      <c r="C7" s="78"/>
      <c r="D7" s="78"/>
      <c r="E7" s="78"/>
      <c r="F7" s="78"/>
      <c r="G7" s="78"/>
      <c r="H7" s="78"/>
      <c r="I7" s="78"/>
      <c r="J7" s="78"/>
      <c r="K7" s="78"/>
      <c r="L7" s="78"/>
      <c r="M7" s="151"/>
      <c r="N7" s="66" t="s">
        <v>80</v>
      </c>
      <c r="O7" s="78"/>
      <c r="P7" s="78"/>
      <c r="Q7" s="67"/>
    </row>
    <row r="8" spans="1:17" ht="12.75">
      <c r="A8" s="203"/>
      <c r="B8" s="86" t="s">
        <v>82</v>
      </c>
      <c r="C8" s="89"/>
      <c r="D8" s="88" t="s">
        <v>83</v>
      </c>
      <c r="E8" s="89"/>
      <c r="F8" s="88" t="s">
        <v>84</v>
      </c>
      <c r="G8" s="89"/>
      <c r="H8" s="88" t="s">
        <v>167</v>
      </c>
      <c r="I8" s="89"/>
      <c r="J8" s="88" t="s">
        <v>86</v>
      </c>
      <c r="K8" s="89"/>
      <c r="L8" s="88" t="s">
        <v>87</v>
      </c>
      <c r="M8" s="152"/>
      <c r="N8" s="88" t="s">
        <v>88</v>
      </c>
      <c r="O8" s="89"/>
      <c r="P8" s="88" t="s">
        <v>89</v>
      </c>
      <c r="Q8" s="89"/>
    </row>
    <row r="9" spans="1:17" ht="12.75">
      <c r="A9" s="192"/>
      <c r="B9" s="99" t="s">
        <v>33</v>
      </c>
      <c r="C9" s="100" t="s">
        <v>90</v>
      </c>
      <c r="D9" s="100" t="s">
        <v>33</v>
      </c>
      <c r="E9" s="100" t="s">
        <v>90</v>
      </c>
      <c r="F9" s="100" t="s">
        <v>33</v>
      </c>
      <c r="G9" s="100" t="s">
        <v>90</v>
      </c>
      <c r="H9" s="100" t="s">
        <v>33</v>
      </c>
      <c r="I9" s="100" t="s">
        <v>90</v>
      </c>
      <c r="J9" s="100" t="s">
        <v>33</v>
      </c>
      <c r="K9" s="100" t="s">
        <v>90</v>
      </c>
      <c r="L9" s="100" t="s">
        <v>33</v>
      </c>
      <c r="M9" s="169" t="s">
        <v>90</v>
      </c>
      <c r="N9" s="100" t="s">
        <v>33</v>
      </c>
      <c r="O9" s="100" t="s">
        <v>90</v>
      </c>
      <c r="P9" s="100" t="s">
        <v>33</v>
      </c>
      <c r="Q9" s="100" t="s">
        <v>90</v>
      </c>
    </row>
    <row r="10" spans="1:17" ht="12.75">
      <c r="A10" s="74"/>
      <c r="B10" s="9"/>
      <c r="C10" s="9"/>
      <c r="D10" s="9"/>
      <c r="E10" s="9"/>
      <c r="F10" s="9"/>
      <c r="G10" s="9"/>
      <c r="H10" s="9"/>
      <c r="I10" s="9"/>
      <c r="J10" s="9"/>
      <c r="K10" s="9"/>
      <c r="L10" s="9"/>
      <c r="M10" s="154"/>
      <c r="N10" s="9"/>
      <c r="O10" s="9"/>
      <c r="P10" s="9"/>
      <c r="Q10" s="9"/>
    </row>
    <row r="11" spans="1:17" ht="12.75">
      <c r="A11" s="76" t="s">
        <v>214</v>
      </c>
      <c r="B11" s="47">
        <v>7691</v>
      </c>
      <c r="C11" s="49">
        <v>5.732322667680314</v>
      </c>
      <c r="D11" s="47">
        <v>5471</v>
      </c>
      <c r="E11" s="49">
        <v>5.196914717784068</v>
      </c>
      <c r="F11" s="47">
        <v>2007</v>
      </c>
      <c r="G11" s="49">
        <v>8.055711648069359</v>
      </c>
      <c r="H11" s="47">
        <v>28</v>
      </c>
      <c r="I11" s="49">
        <v>3.535353535353535</v>
      </c>
      <c r="J11" s="47">
        <v>138</v>
      </c>
      <c r="K11" s="49">
        <v>6.049978079789566</v>
      </c>
      <c r="L11" s="47">
        <v>5</v>
      </c>
      <c r="M11" s="155" t="s">
        <v>94</v>
      </c>
      <c r="N11" s="47">
        <v>137</v>
      </c>
      <c r="O11" s="49">
        <v>5.3080201472297555</v>
      </c>
      <c r="P11" s="47">
        <v>299</v>
      </c>
      <c r="Q11" s="49">
        <v>6.273604699958037</v>
      </c>
    </row>
    <row r="12" spans="1:17" ht="12.75">
      <c r="A12" s="76" t="s">
        <v>215</v>
      </c>
      <c r="B12" s="47">
        <v>6195</v>
      </c>
      <c r="C12" s="49">
        <v>4.6173110032869</v>
      </c>
      <c r="D12" s="47">
        <v>4942</v>
      </c>
      <c r="E12" s="49">
        <v>4.694416475103065</v>
      </c>
      <c r="F12" s="47">
        <v>1062</v>
      </c>
      <c r="G12" s="49">
        <v>4.262663562655535</v>
      </c>
      <c r="H12" s="47">
        <v>37</v>
      </c>
      <c r="I12" s="49">
        <v>4.671717171717172</v>
      </c>
      <c r="J12" s="47">
        <v>94</v>
      </c>
      <c r="K12" s="49">
        <v>4.1209995615957915</v>
      </c>
      <c r="L12" s="47">
        <v>1</v>
      </c>
      <c r="M12" s="155" t="s">
        <v>94</v>
      </c>
      <c r="N12" s="47">
        <v>133</v>
      </c>
      <c r="O12" s="49">
        <v>5.1530414567996905</v>
      </c>
      <c r="P12" s="47">
        <v>165</v>
      </c>
      <c r="Q12" s="49">
        <v>3.46202266051196</v>
      </c>
    </row>
    <row r="13" spans="1:17" ht="12.75">
      <c r="A13" s="76" t="s">
        <v>216</v>
      </c>
      <c r="B13" s="47">
        <v>5785</v>
      </c>
      <c r="C13" s="49">
        <v>4.311726255692448</v>
      </c>
      <c r="D13" s="47">
        <v>4919</v>
      </c>
      <c r="E13" s="49">
        <v>4.672568725421282</v>
      </c>
      <c r="F13" s="47">
        <v>712</v>
      </c>
      <c r="G13" s="49">
        <v>2.857830938428193</v>
      </c>
      <c r="H13" s="47">
        <v>48</v>
      </c>
      <c r="I13" s="49">
        <v>6.0606060606060606</v>
      </c>
      <c r="J13" s="47">
        <v>74</v>
      </c>
      <c r="K13" s="49">
        <v>3.2441911442349847</v>
      </c>
      <c r="L13" s="47">
        <v>3</v>
      </c>
      <c r="M13" s="155" t="s">
        <v>94</v>
      </c>
      <c r="N13" s="47">
        <v>90</v>
      </c>
      <c r="O13" s="49">
        <v>3.487020534676482</v>
      </c>
      <c r="P13" s="47">
        <v>187</v>
      </c>
      <c r="Q13" s="49">
        <v>3.923625681913554</v>
      </c>
    </row>
    <row r="14" spans="1:17" ht="25.5">
      <c r="A14" s="98" t="s">
        <v>217</v>
      </c>
      <c r="B14" s="47">
        <v>5644</v>
      </c>
      <c r="C14" s="49">
        <v>4.206634915666063</v>
      </c>
      <c r="D14" s="47">
        <v>4567</v>
      </c>
      <c r="E14" s="49">
        <v>4.338203165073998</v>
      </c>
      <c r="F14" s="47">
        <v>822</v>
      </c>
      <c r="G14" s="49">
        <v>3.2993497631853574</v>
      </c>
      <c r="H14" s="47">
        <v>30</v>
      </c>
      <c r="I14" s="49">
        <v>3.787878787878788</v>
      </c>
      <c r="J14" s="47">
        <v>168</v>
      </c>
      <c r="K14" s="49">
        <v>7.365190705830776</v>
      </c>
      <c r="L14" s="47">
        <v>3</v>
      </c>
      <c r="M14" s="155" t="s">
        <v>94</v>
      </c>
      <c r="N14" s="47">
        <v>78</v>
      </c>
      <c r="O14" s="49">
        <v>3.0220844633862844</v>
      </c>
      <c r="P14" s="47">
        <v>193</v>
      </c>
      <c r="Q14" s="49">
        <v>4.049517415023081</v>
      </c>
    </row>
    <row r="15" spans="1:17" ht="12.75">
      <c r="A15" s="76" t="s">
        <v>218</v>
      </c>
      <c r="B15" s="47">
        <v>4958</v>
      </c>
      <c r="C15" s="49">
        <v>3.6953394599348584</v>
      </c>
      <c r="D15" s="47">
        <v>4212</v>
      </c>
      <c r="E15" s="49">
        <v>4.00098789824648</v>
      </c>
      <c r="F15" s="47">
        <v>520</v>
      </c>
      <c r="G15" s="49">
        <v>2.087179898852051</v>
      </c>
      <c r="H15" s="47">
        <v>40</v>
      </c>
      <c r="I15" s="49">
        <v>5.05050505050505</v>
      </c>
      <c r="J15" s="47">
        <v>133</v>
      </c>
      <c r="K15" s="49">
        <v>5.830775975449364</v>
      </c>
      <c r="L15" s="47">
        <v>1</v>
      </c>
      <c r="M15" s="155" t="s">
        <v>94</v>
      </c>
      <c r="N15" s="47">
        <v>55</v>
      </c>
      <c r="O15" s="49">
        <v>2.1309569934134056</v>
      </c>
      <c r="P15" s="47">
        <v>175</v>
      </c>
      <c r="Q15" s="49">
        <v>3.6718422156945025</v>
      </c>
    </row>
    <row r="16" spans="1:17" ht="12.75">
      <c r="A16" s="76" t="s">
        <v>219</v>
      </c>
      <c r="B16" s="47">
        <v>3266</v>
      </c>
      <c r="C16" s="49">
        <v>2.4342433796182426</v>
      </c>
      <c r="D16" s="47">
        <v>2754</v>
      </c>
      <c r="E16" s="49">
        <v>2.616030548853468</v>
      </c>
      <c r="F16" s="47">
        <v>423</v>
      </c>
      <c r="G16" s="49">
        <v>1.6978405715661875</v>
      </c>
      <c r="H16" s="47">
        <v>13</v>
      </c>
      <c r="I16" s="49">
        <v>1.6414141414141417</v>
      </c>
      <c r="J16" s="47">
        <v>40</v>
      </c>
      <c r="K16" s="49">
        <v>1.7536168347216132</v>
      </c>
      <c r="L16" s="47">
        <v>1</v>
      </c>
      <c r="M16" s="155" t="s">
        <v>94</v>
      </c>
      <c r="N16" s="47">
        <v>81</v>
      </c>
      <c r="O16" s="49">
        <v>3.1383184812088336</v>
      </c>
      <c r="P16" s="47">
        <v>97</v>
      </c>
      <c r="Q16" s="49">
        <v>2.035249685270667</v>
      </c>
    </row>
    <row r="17" spans="1:17" ht="12.75">
      <c r="A17" s="76" t="s">
        <v>220</v>
      </c>
      <c r="B17" s="47">
        <v>2910</v>
      </c>
      <c r="C17" s="49">
        <v>2.168906379267938</v>
      </c>
      <c r="D17" s="47">
        <v>2585</v>
      </c>
      <c r="E17" s="49">
        <v>2.4554970838003687</v>
      </c>
      <c r="F17" s="47">
        <v>217</v>
      </c>
      <c r="G17" s="49">
        <v>0.8709962270209521</v>
      </c>
      <c r="H17" s="47">
        <v>27</v>
      </c>
      <c r="I17" s="49">
        <v>3.4090909090909087</v>
      </c>
      <c r="J17" s="47">
        <v>64</v>
      </c>
      <c r="K17" s="49">
        <v>2.8057869355545813</v>
      </c>
      <c r="L17" s="47">
        <v>1</v>
      </c>
      <c r="M17" s="155" t="s">
        <v>94</v>
      </c>
      <c r="N17" s="47">
        <v>21</v>
      </c>
      <c r="O17" s="49">
        <v>0.8136381247578458</v>
      </c>
      <c r="P17" s="47">
        <v>106</v>
      </c>
      <c r="Q17" s="49">
        <v>2.2240872849349556</v>
      </c>
    </row>
    <row r="18" spans="1:17" ht="12.75">
      <c r="A18" s="74"/>
      <c r="B18" s="51"/>
      <c r="C18" s="49"/>
      <c r="D18" s="47"/>
      <c r="E18" s="49"/>
      <c r="F18" s="51"/>
      <c r="G18" s="49"/>
      <c r="H18" s="51"/>
      <c r="I18" s="53"/>
      <c r="J18" s="51"/>
      <c r="K18" s="53"/>
      <c r="L18" s="51"/>
      <c r="M18" s="157"/>
      <c r="N18" s="51"/>
      <c r="O18" s="49"/>
      <c r="P18" s="51"/>
      <c r="Q18" s="49"/>
    </row>
    <row r="19" spans="1:17" ht="12.75">
      <c r="A19" s="77" t="s">
        <v>221</v>
      </c>
      <c r="B19" s="79">
        <v>34746</v>
      </c>
      <c r="C19" s="80">
        <v>25.897189365650785</v>
      </c>
      <c r="D19" s="79">
        <v>28187</v>
      </c>
      <c r="E19" s="80">
        <v>26.774892186104832</v>
      </c>
      <c r="F19" s="79">
        <v>5394</v>
      </c>
      <c r="G19" s="80">
        <v>21.650477643092238</v>
      </c>
      <c r="H19" s="79">
        <v>234</v>
      </c>
      <c r="I19" s="80">
        <v>29.545454545454547</v>
      </c>
      <c r="J19" s="79">
        <v>668</v>
      </c>
      <c r="K19" s="80">
        <v>29.28540113985094</v>
      </c>
      <c r="L19" s="79">
        <v>18</v>
      </c>
      <c r="M19" s="159">
        <v>35.294117647058826</v>
      </c>
      <c r="N19" s="79">
        <v>557</v>
      </c>
      <c r="O19" s="80">
        <v>21.580782642386673</v>
      </c>
      <c r="P19" s="79">
        <v>1190</v>
      </c>
      <c r="Q19" s="80">
        <v>24.96852706672262</v>
      </c>
    </row>
    <row r="20" spans="1:17" ht="12.75">
      <c r="A20" s="77" t="s">
        <v>222</v>
      </c>
      <c r="B20" s="79">
        <v>134169</v>
      </c>
      <c r="C20" s="80">
        <v>100</v>
      </c>
      <c r="D20" s="79">
        <v>105274</v>
      </c>
      <c r="E20" s="80">
        <v>100</v>
      </c>
      <c r="F20" s="79">
        <v>24914</v>
      </c>
      <c r="G20" s="80">
        <v>100</v>
      </c>
      <c r="H20" s="79">
        <v>792</v>
      </c>
      <c r="I20" s="80">
        <v>100</v>
      </c>
      <c r="J20" s="79">
        <v>2281</v>
      </c>
      <c r="K20" s="80">
        <v>100</v>
      </c>
      <c r="L20" s="79">
        <v>51</v>
      </c>
      <c r="M20" s="159">
        <v>100</v>
      </c>
      <c r="N20" s="79">
        <v>2581</v>
      </c>
      <c r="O20" s="80">
        <v>100</v>
      </c>
      <c r="P20" s="79">
        <v>4766</v>
      </c>
      <c r="Q20" s="80">
        <v>100</v>
      </c>
    </row>
    <row r="22" ht="12.75">
      <c r="A22" s="34" t="s">
        <v>295</v>
      </c>
    </row>
    <row r="24" ht="12.75">
      <c r="A24" s="3" t="s">
        <v>106</v>
      </c>
    </row>
  </sheetData>
  <mergeCells count="1">
    <mergeCell ref="A7:A9"/>
  </mergeCells>
  <printOptions/>
  <pageMargins left="0.5" right="0.25" top="1" bottom="1" header="0" footer="0"/>
  <pageSetup fitToHeight="1" fitToWidth="1" horizontalDpi="300" verticalDpi="300" orientation="landscape" scale="79" r:id="rId1"/>
</worksheet>
</file>

<file path=xl/worksheets/sheet15.xml><?xml version="1.0" encoding="utf-8"?>
<worksheet xmlns="http://schemas.openxmlformats.org/spreadsheetml/2006/main" xmlns:r="http://schemas.openxmlformats.org/officeDocument/2006/relationships">
  <sheetPr>
    <pageSetUpPr fitToPage="1"/>
  </sheetPr>
  <dimension ref="A2:Q20"/>
  <sheetViews>
    <sheetView workbookViewId="0" topLeftCell="A1">
      <selection activeCell="A1" sqref="A1"/>
    </sheetView>
  </sheetViews>
  <sheetFormatPr defaultColWidth="9.33203125" defaultRowHeight="12.75"/>
  <cols>
    <col min="1" max="1" width="43.8320312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0.16015625" style="3" customWidth="1"/>
    <col min="9" max="9" width="6.83203125" style="3" customWidth="1"/>
    <col min="10" max="10" width="10.16015625" style="3" customWidth="1"/>
    <col min="11" max="11" width="6.83203125" style="3" customWidth="1"/>
    <col min="12" max="12" width="10.16015625" style="3" customWidth="1"/>
    <col min="13" max="13" width="6.83203125" style="3" customWidth="1"/>
    <col min="14" max="14" width="10.5" style="3" customWidth="1"/>
    <col min="15" max="15" width="6.83203125" style="3" customWidth="1"/>
    <col min="16" max="16" width="10.33203125" style="3" customWidth="1"/>
    <col min="17" max="17" width="6.83203125" style="3" customWidth="1"/>
    <col min="18" max="16384" width="9.33203125" style="3" customWidth="1"/>
  </cols>
  <sheetData>
    <row r="2" spans="1:17" ht="12.75">
      <c r="A2" s="1" t="s">
        <v>223</v>
      </c>
      <c r="B2" s="2"/>
      <c r="C2" s="2"/>
      <c r="D2" s="2"/>
      <c r="E2" s="2"/>
      <c r="F2" s="2"/>
      <c r="G2" s="2"/>
      <c r="H2" s="2"/>
      <c r="I2" s="2"/>
      <c r="J2" s="2"/>
      <c r="K2" s="2"/>
      <c r="L2" s="2"/>
      <c r="M2" s="2"/>
      <c r="N2" s="2"/>
      <c r="O2" s="2"/>
      <c r="P2" s="2"/>
      <c r="Q2" s="2"/>
    </row>
    <row r="3" spans="1:17" ht="12.75">
      <c r="A3" s="4" t="s">
        <v>335</v>
      </c>
      <c r="B3" s="2"/>
      <c r="C3" s="2"/>
      <c r="D3" s="2"/>
      <c r="E3" s="2"/>
      <c r="F3" s="2"/>
      <c r="G3" s="2"/>
      <c r="H3" s="2"/>
      <c r="I3" s="2"/>
      <c r="J3" s="2"/>
      <c r="K3" s="2"/>
      <c r="L3" s="2"/>
      <c r="M3" s="2"/>
      <c r="N3" s="2"/>
      <c r="O3" s="2"/>
      <c r="P3" s="2"/>
      <c r="Q3" s="2"/>
    </row>
    <row r="4" spans="1:17" ht="12.75">
      <c r="A4" s="1" t="s">
        <v>79</v>
      </c>
      <c r="B4" s="2"/>
      <c r="C4" s="2"/>
      <c r="D4" s="2"/>
      <c r="E4" s="2"/>
      <c r="F4" s="2"/>
      <c r="G4" s="2"/>
      <c r="H4" s="2"/>
      <c r="I4" s="2"/>
      <c r="J4" s="2"/>
      <c r="K4" s="2"/>
      <c r="L4" s="2"/>
      <c r="M4" s="2"/>
      <c r="N4" s="2"/>
      <c r="O4" s="2"/>
      <c r="P4" s="2"/>
      <c r="Q4" s="2"/>
    </row>
    <row r="6" spans="1:17" ht="14.25">
      <c r="A6" s="191" t="s">
        <v>225</v>
      </c>
      <c r="B6" s="66" t="s">
        <v>224</v>
      </c>
      <c r="C6" s="78"/>
      <c r="D6" s="78"/>
      <c r="E6" s="78"/>
      <c r="F6" s="78"/>
      <c r="G6" s="78"/>
      <c r="H6" s="78"/>
      <c r="I6" s="78"/>
      <c r="J6" s="78"/>
      <c r="K6" s="78"/>
      <c r="L6" s="78"/>
      <c r="M6" s="151"/>
      <c r="N6" s="66" t="s">
        <v>80</v>
      </c>
      <c r="O6" s="78"/>
      <c r="P6" s="78"/>
      <c r="Q6" s="67"/>
    </row>
    <row r="7" spans="1:17" ht="12.75">
      <c r="A7" s="203"/>
      <c r="B7" s="86" t="s">
        <v>82</v>
      </c>
      <c r="C7" s="89"/>
      <c r="D7" s="88" t="s">
        <v>83</v>
      </c>
      <c r="E7" s="89"/>
      <c r="F7" s="88" t="s">
        <v>84</v>
      </c>
      <c r="G7" s="89"/>
      <c r="H7" s="88" t="s">
        <v>167</v>
      </c>
      <c r="I7" s="89"/>
      <c r="J7" s="88" t="s">
        <v>86</v>
      </c>
      <c r="K7" s="89"/>
      <c r="L7" s="88" t="s">
        <v>87</v>
      </c>
      <c r="M7" s="152"/>
      <c r="N7" s="88" t="s">
        <v>88</v>
      </c>
      <c r="O7" s="89"/>
      <c r="P7" s="88" t="s">
        <v>89</v>
      </c>
      <c r="Q7" s="89"/>
    </row>
    <row r="8" spans="1:17" ht="12.75">
      <c r="A8" s="192"/>
      <c r="B8" s="85" t="s">
        <v>33</v>
      </c>
      <c r="C8" s="85" t="s">
        <v>90</v>
      </c>
      <c r="D8" s="85" t="s">
        <v>33</v>
      </c>
      <c r="E8" s="85" t="s">
        <v>90</v>
      </c>
      <c r="F8" s="85" t="s">
        <v>33</v>
      </c>
      <c r="G8" s="85" t="s">
        <v>90</v>
      </c>
      <c r="H8" s="85" t="s">
        <v>33</v>
      </c>
      <c r="I8" s="85" t="s">
        <v>90</v>
      </c>
      <c r="J8" s="85" t="s">
        <v>33</v>
      </c>
      <c r="K8" s="85" t="s">
        <v>90</v>
      </c>
      <c r="L8" s="85" t="s">
        <v>33</v>
      </c>
      <c r="M8" s="153" t="s">
        <v>90</v>
      </c>
      <c r="N8" s="85" t="s">
        <v>33</v>
      </c>
      <c r="O8" s="85" t="s">
        <v>90</v>
      </c>
      <c r="P8" s="85" t="s">
        <v>33</v>
      </c>
      <c r="Q8" s="85" t="s">
        <v>90</v>
      </c>
    </row>
    <row r="9" spans="1:17" ht="12.75">
      <c r="A9" s="74"/>
      <c r="B9" s="9"/>
      <c r="C9" s="9"/>
      <c r="D9" s="9"/>
      <c r="E9" s="9"/>
      <c r="F9" s="9"/>
      <c r="G9" s="9"/>
      <c r="H9" s="9"/>
      <c r="I9" s="9"/>
      <c r="J9" s="9"/>
      <c r="K9" s="9"/>
      <c r="L9" s="9"/>
      <c r="M9" s="154"/>
      <c r="N9" s="9"/>
      <c r="O9" s="9"/>
      <c r="P9" s="9"/>
      <c r="Q9" s="9"/>
    </row>
    <row r="10" spans="1:17" ht="12.75">
      <c r="A10" s="76" t="s">
        <v>226</v>
      </c>
      <c r="B10" s="47">
        <v>24238</v>
      </c>
      <c r="C10" s="49">
        <v>18.065275883400787</v>
      </c>
      <c r="D10" s="47">
        <v>19925</v>
      </c>
      <c r="E10" s="49">
        <v>18.926800539544427</v>
      </c>
      <c r="F10" s="47">
        <v>3874</v>
      </c>
      <c r="G10" s="49">
        <v>15.54949024644778</v>
      </c>
      <c r="H10" s="47">
        <v>277</v>
      </c>
      <c r="I10" s="49">
        <v>34.974747474747474</v>
      </c>
      <c r="J10" s="47">
        <v>78</v>
      </c>
      <c r="K10" s="49">
        <v>3.419552827707146</v>
      </c>
      <c r="L10" s="47">
        <v>3</v>
      </c>
      <c r="M10" s="155" t="s">
        <v>94</v>
      </c>
      <c r="N10" s="47">
        <v>103</v>
      </c>
      <c r="O10" s="49">
        <v>3.990701278574196</v>
      </c>
      <c r="P10" s="47">
        <v>486</v>
      </c>
      <c r="Q10" s="49">
        <v>10.19723038187159</v>
      </c>
    </row>
    <row r="11" spans="1:17" ht="12.75">
      <c r="A11" s="76"/>
      <c r="B11" s="47"/>
      <c r="C11" s="49"/>
      <c r="D11" s="47"/>
      <c r="E11" s="49"/>
      <c r="F11" s="47"/>
      <c r="G11" s="49"/>
      <c r="H11" s="47"/>
      <c r="I11" s="49"/>
      <c r="J11" s="47"/>
      <c r="K11" s="49"/>
      <c r="L11" s="47"/>
      <c r="M11" s="167"/>
      <c r="N11" s="47"/>
      <c r="O11" s="49"/>
      <c r="P11" s="47"/>
      <c r="Q11" s="49"/>
    </row>
    <row r="12" spans="1:17" ht="25.5">
      <c r="A12" s="98" t="s">
        <v>227</v>
      </c>
      <c r="B12" s="47">
        <v>13921</v>
      </c>
      <c r="C12" s="49">
        <v>10.375720173810642</v>
      </c>
      <c r="D12" s="47">
        <v>9779</v>
      </c>
      <c r="E12" s="49">
        <v>9.28909322339799</v>
      </c>
      <c r="F12" s="47">
        <v>3736</v>
      </c>
      <c r="G12" s="49">
        <v>14.995584811752426</v>
      </c>
      <c r="H12" s="47">
        <v>102</v>
      </c>
      <c r="I12" s="49">
        <v>12.878787878787879</v>
      </c>
      <c r="J12" s="47">
        <v>202</v>
      </c>
      <c r="K12" s="49">
        <v>8.855765015344147</v>
      </c>
      <c r="L12" s="47">
        <v>6</v>
      </c>
      <c r="M12" s="167">
        <v>11.76470588235294</v>
      </c>
      <c r="N12" s="47">
        <v>217</v>
      </c>
      <c r="O12" s="49">
        <v>8.407593955831073</v>
      </c>
      <c r="P12" s="47">
        <v>613</v>
      </c>
      <c r="Q12" s="49">
        <v>12.861938732689888</v>
      </c>
    </row>
    <row r="13" spans="1:17" ht="12.75">
      <c r="A13" s="76"/>
      <c r="B13" s="47"/>
      <c r="C13" s="49"/>
      <c r="D13" s="47"/>
      <c r="E13" s="49"/>
      <c r="F13" s="47"/>
      <c r="G13" s="49"/>
      <c r="H13" s="47"/>
      <c r="I13" s="49"/>
      <c r="J13" s="47"/>
      <c r="K13" s="49"/>
      <c r="L13" s="47"/>
      <c r="M13" s="157"/>
      <c r="N13" s="47"/>
      <c r="O13" s="49"/>
      <c r="P13" s="47"/>
      <c r="Q13" s="49"/>
    </row>
    <row r="14" spans="1:17" ht="12.75">
      <c r="A14" s="91" t="s">
        <v>228</v>
      </c>
      <c r="B14" s="47">
        <v>2328</v>
      </c>
      <c r="C14" s="49">
        <v>1.7351251034143504</v>
      </c>
      <c r="D14" s="47">
        <v>1570</v>
      </c>
      <c r="E14" s="49">
        <v>1.4913463913216938</v>
      </c>
      <c r="F14" s="47">
        <v>726</v>
      </c>
      <c r="G14" s="49">
        <v>2.9140242433972867</v>
      </c>
      <c r="H14" s="47">
        <v>22</v>
      </c>
      <c r="I14" s="49">
        <v>2.7777777777777777</v>
      </c>
      <c r="J14" s="47">
        <v>8</v>
      </c>
      <c r="K14" s="49">
        <v>0.35072336694432266</v>
      </c>
      <c r="L14" s="57" t="s">
        <v>293</v>
      </c>
      <c r="M14" s="156" t="s">
        <v>293</v>
      </c>
      <c r="N14" s="47">
        <v>4</v>
      </c>
      <c r="O14" s="56" t="s">
        <v>94</v>
      </c>
      <c r="P14" s="47">
        <v>62</v>
      </c>
      <c r="Q14" s="49">
        <v>1.3008812421317666</v>
      </c>
    </row>
    <row r="15" spans="1:17" ht="12.75">
      <c r="A15" s="83"/>
      <c r="B15" s="97"/>
      <c r="C15" s="97"/>
      <c r="D15" s="79"/>
      <c r="E15" s="97"/>
      <c r="F15" s="97"/>
      <c r="G15" s="97"/>
      <c r="H15" s="81"/>
      <c r="I15" s="97"/>
      <c r="J15" s="81"/>
      <c r="K15" s="97"/>
      <c r="L15" s="97"/>
      <c r="M15" s="168"/>
      <c r="N15" s="97"/>
      <c r="O15" s="80"/>
      <c r="P15" s="97"/>
      <c r="Q15" s="80"/>
    </row>
    <row r="16" spans="1:17" ht="12.75">
      <c r="A16" s="77" t="s">
        <v>222</v>
      </c>
      <c r="B16" s="79">
        <v>134169</v>
      </c>
      <c r="C16" s="80">
        <v>100</v>
      </c>
      <c r="D16" s="79">
        <v>105274</v>
      </c>
      <c r="E16" s="80">
        <v>100</v>
      </c>
      <c r="F16" s="79">
        <v>24914</v>
      </c>
      <c r="G16" s="80">
        <v>100</v>
      </c>
      <c r="H16" s="79">
        <v>792</v>
      </c>
      <c r="I16" s="80">
        <v>100</v>
      </c>
      <c r="J16" s="79">
        <v>2281</v>
      </c>
      <c r="K16" s="80">
        <v>100</v>
      </c>
      <c r="L16" s="79">
        <v>51</v>
      </c>
      <c r="M16" s="159">
        <v>100</v>
      </c>
      <c r="N16" s="79">
        <v>2581</v>
      </c>
      <c r="O16" s="80">
        <v>100</v>
      </c>
      <c r="P16" s="79">
        <v>4766</v>
      </c>
      <c r="Q16" s="80">
        <v>100</v>
      </c>
    </row>
    <row r="18" ht="12.75">
      <c r="A18" s="34" t="s">
        <v>295</v>
      </c>
    </row>
    <row r="20" ht="12.75">
      <c r="A20" s="3" t="s">
        <v>106</v>
      </c>
    </row>
  </sheetData>
  <mergeCells count="1">
    <mergeCell ref="A6:A8"/>
  </mergeCells>
  <printOptions/>
  <pageMargins left="0.5" right="0.25" top="1" bottom="1" header="0" footer="0"/>
  <pageSetup fitToHeight="1" fitToWidth="1" horizontalDpi="300" verticalDpi="300" orientation="landscape" scale="78" r:id="rId1"/>
</worksheet>
</file>

<file path=xl/worksheets/sheet16.xml><?xml version="1.0" encoding="utf-8"?>
<worksheet xmlns="http://schemas.openxmlformats.org/spreadsheetml/2006/main" xmlns:r="http://schemas.openxmlformats.org/officeDocument/2006/relationships">
  <sheetPr>
    <pageSetUpPr fitToPage="1"/>
  </sheetPr>
  <dimension ref="A2:Q24"/>
  <sheetViews>
    <sheetView workbookViewId="0" topLeftCell="A1">
      <selection activeCell="A1" sqref="A1"/>
    </sheetView>
  </sheetViews>
  <sheetFormatPr defaultColWidth="9.33203125" defaultRowHeight="12.75"/>
  <cols>
    <col min="1" max="1" width="47.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0.16015625" style="3" customWidth="1"/>
    <col min="9" max="9" width="6.83203125" style="3" customWidth="1"/>
    <col min="10" max="10" width="10.160156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229</v>
      </c>
      <c r="B2" s="2"/>
      <c r="C2" s="2"/>
      <c r="D2" s="2"/>
      <c r="E2" s="2"/>
      <c r="F2" s="2"/>
      <c r="G2" s="2"/>
      <c r="H2" s="2"/>
      <c r="I2" s="2"/>
      <c r="J2" s="2"/>
      <c r="K2" s="2"/>
      <c r="L2" s="2"/>
      <c r="M2" s="2"/>
      <c r="N2" s="2"/>
      <c r="O2" s="2"/>
      <c r="P2" s="2"/>
      <c r="Q2" s="2"/>
    </row>
    <row r="3" spans="1:17" ht="12.75">
      <c r="A3" s="4" t="s">
        <v>336</v>
      </c>
      <c r="B3" s="2"/>
      <c r="C3" s="2"/>
      <c r="D3" s="2"/>
      <c r="E3" s="2"/>
      <c r="F3" s="2"/>
      <c r="G3" s="2"/>
      <c r="H3" s="2"/>
      <c r="I3" s="2"/>
      <c r="J3" s="2"/>
      <c r="K3" s="2"/>
      <c r="L3" s="2"/>
      <c r="M3" s="2"/>
      <c r="N3" s="2"/>
      <c r="O3" s="2"/>
      <c r="P3" s="2"/>
      <c r="Q3" s="2"/>
    </row>
    <row r="4" spans="1:17" ht="12.75">
      <c r="A4" s="1" t="s">
        <v>79</v>
      </c>
      <c r="B4" s="2"/>
      <c r="C4" s="2"/>
      <c r="D4" s="2"/>
      <c r="E4" s="2"/>
      <c r="F4" s="2"/>
      <c r="G4" s="2"/>
      <c r="H4" s="2"/>
      <c r="I4" s="2"/>
      <c r="J4" s="2"/>
      <c r="K4" s="2"/>
      <c r="L4" s="2"/>
      <c r="M4" s="2"/>
      <c r="N4" s="2"/>
      <c r="O4" s="2"/>
      <c r="P4" s="2"/>
      <c r="Q4" s="2"/>
    </row>
    <row r="6" spans="1:17" ht="12.75">
      <c r="A6" s="191" t="s">
        <v>230</v>
      </c>
      <c r="B6" s="66" t="s">
        <v>296</v>
      </c>
      <c r="C6" s="78"/>
      <c r="D6" s="78"/>
      <c r="E6" s="78"/>
      <c r="F6" s="78"/>
      <c r="G6" s="78"/>
      <c r="H6" s="78"/>
      <c r="I6" s="78"/>
      <c r="J6" s="78"/>
      <c r="K6" s="78"/>
      <c r="L6" s="78"/>
      <c r="M6" s="166"/>
      <c r="N6" s="66" t="s">
        <v>80</v>
      </c>
      <c r="O6" s="78"/>
      <c r="P6" s="78"/>
      <c r="Q6" s="67"/>
    </row>
    <row r="7" spans="1:17" ht="12.75">
      <c r="A7" s="203"/>
      <c r="B7" s="88" t="s">
        <v>82</v>
      </c>
      <c r="C7" s="89"/>
      <c r="D7" s="88" t="s">
        <v>83</v>
      </c>
      <c r="E7" s="89"/>
      <c r="F7" s="88" t="s">
        <v>84</v>
      </c>
      <c r="G7" s="89"/>
      <c r="H7" s="88" t="s">
        <v>231</v>
      </c>
      <c r="I7" s="89"/>
      <c r="J7" s="88" t="s">
        <v>86</v>
      </c>
      <c r="K7" s="89"/>
      <c r="L7" s="88" t="s">
        <v>87</v>
      </c>
      <c r="M7" s="152"/>
      <c r="N7" s="88" t="s">
        <v>88</v>
      </c>
      <c r="O7" s="89"/>
      <c r="P7" s="88" t="s">
        <v>89</v>
      </c>
      <c r="Q7" s="89"/>
    </row>
    <row r="8" spans="1:17" ht="12.75">
      <c r="A8" s="192"/>
      <c r="B8" s="96" t="s">
        <v>33</v>
      </c>
      <c r="C8" s="85" t="s">
        <v>90</v>
      </c>
      <c r="D8" s="96" t="s">
        <v>33</v>
      </c>
      <c r="E8" s="85" t="s">
        <v>90</v>
      </c>
      <c r="F8" s="96" t="s">
        <v>33</v>
      </c>
      <c r="G8" s="85" t="s">
        <v>90</v>
      </c>
      <c r="H8" s="96" t="s">
        <v>33</v>
      </c>
      <c r="I8" s="85" t="s">
        <v>90</v>
      </c>
      <c r="J8" s="96" t="s">
        <v>33</v>
      </c>
      <c r="K8" s="85" t="s">
        <v>90</v>
      </c>
      <c r="L8" s="96" t="s">
        <v>33</v>
      </c>
      <c r="M8" s="153" t="s">
        <v>90</v>
      </c>
      <c r="N8" s="96" t="s">
        <v>33</v>
      </c>
      <c r="O8" s="85" t="s">
        <v>90</v>
      </c>
      <c r="P8" s="96" t="s">
        <v>33</v>
      </c>
      <c r="Q8" s="85" t="s">
        <v>90</v>
      </c>
    </row>
    <row r="9" spans="1:17" ht="12.75">
      <c r="A9" s="76" t="s">
        <v>232</v>
      </c>
      <c r="B9" s="58">
        <v>4807</v>
      </c>
      <c r="C9" s="49">
        <v>3.58279483338178</v>
      </c>
      <c r="D9" s="58">
        <v>4040</v>
      </c>
      <c r="E9" s="49">
        <v>3.8376047267131486</v>
      </c>
      <c r="F9" s="58">
        <v>650</v>
      </c>
      <c r="G9" s="49">
        <v>2.6089748735650637</v>
      </c>
      <c r="H9" s="58">
        <v>41</v>
      </c>
      <c r="I9" s="49">
        <v>5.1767676767676765</v>
      </c>
      <c r="J9" s="58">
        <v>40</v>
      </c>
      <c r="K9" s="49">
        <v>1.7536168347216132</v>
      </c>
      <c r="L9" s="58">
        <v>2</v>
      </c>
      <c r="M9" s="155" t="s">
        <v>94</v>
      </c>
      <c r="N9" s="58">
        <v>48</v>
      </c>
      <c r="O9" s="49">
        <v>1.8597442851607904</v>
      </c>
      <c r="P9" s="58">
        <v>147</v>
      </c>
      <c r="Q9" s="49">
        <v>3.0843474611833823</v>
      </c>
    </row>
    <row r="10" spans="1:17" ht="12.75">
      <c r="A10" s="76" t="s">
        <v>233</v>
      </c>
      <c r="B10" s="58">
        <v>3405</v>
      </c>
      <c r="C10" s="49">
        <v>2.5378440623392886</v>
      </c>
      <c r="D10" s="58">
        <v>2838</v>
      </c>
      <c r="E10" s="49">
        <v>2.695822330299979</v>
      </c>
      <c r="F10" s="58">
        <v>404</v>
      </c>
      <c r="G10" s="49">
        <v>1.621578229108132</v>
      </c>
      <c r="H10" s="58">
        <v>35</v>
      </c>
      <c r="I10" s="49">
        <v>4.41919191919192</v>
      </c>
      <c r="J10" s="58">
        <v>81</v>
      </c>
      <c r="K10" s="49">
        <v>3.5510740903112668</v>
      </c>
      <c r="L10" s="58">
        <v>3</v>
      </c>
      <c r="M10" s="155" t="s">
        <v>94</v>
      </c>
      <c r="N10" s="58">
        <v>57</v>
      </c>
      <c r="O10" s="49">
        <v>2.2084463386284385</v>
      </c>
      <c r="P10" s="58">
        <v>134</v>
      </c>
      <c r="Q10" s="49">
        <v>2.811582039446076</v>
      </c>
    </row>
    <row r="11" spans="1:17" ht="12.75">
      <c r="A11" s="76" t="s">
        <v>234</v>
      </c>
      <c r="B11" s="58">
        <v>2255</v>
      </c>
      <c r="C11" s="49">
        <v>1.6807161117694849</v>
      </c>
      <c r="D11" s="58">
        <v>1693</v>
      </c>
      <c r="E11" s="49">
        <v>1.608184357011228</v>
      </c>
      <c r="F11" s="58">
        <v>476</v>
      </c>
      <c r="G11" s="49">
        <v>1.9105723689491851</v>
      </c>
      <c r="H11" s="58">
        <v>13</v>
      </c>
      <c r="I11" s="49">
        <v>1.6414141414141417</v>
      </c>
      <c r="J11" s="58">
        <v>40</v>
      </c>
      <c r="K11" s="49">
        <v>1.7536168347216132</v>
      </c>
      <c r="L11" s="61" t="s">
        <v>293</v>
      </c>
      <c r="M11" s="156" t="s">
        <v>293</v>
      </c>
      <c r="N11" s="58">
        <v>57</v>
      </c>
      <c r="O11" s="49">
        <v>2.2084463386284385</v>
      </c>
      <c r="P11" s="58">
        <v>93</v>
      </c>
      <c r="Q11" s="49">
        <v>1.95132186319765</v>
      </c>
    </row>
    <row r="12" spans="1:17" ht="12.75">
      <c r="A12" s="76" t="s">
        <v>235</v>
      </c>
      <c r="B12" s="58">
        <v>1990</v>
      </c>
      <c r="C12" s="49">
        <v>1.4832040188120952</v>
      </c>
      <c r="D12" s="58">
        <v>1459</v>
      </c>
      <c r="E12" s="49">
        <v>1.3859072515530901</v>
      </c>
      <c r="F12" s="58">
        <v>475</v>
      </c>
      <c r="G12" s="49">
        <v>1.906558561451393</v>
      </c>
      <c r="H12" s="58">
        <v>14</v>
      </c>
      <c r="I12" s="49">
        <v>1.7676767676767675</v>
      </c>
      <c r="J12" s="58">
        <v>33</v>
      </c>
      <c r="K12" s="49">
        <v>1.446733888645331</v>
      </c>
      <c r="L12" s="61" t="s">
        <v>293</v>
      </c>
      <c r="M12" s="156" t="s">
        <v>293</v>
      </c>
      <c r="N12" s="58">
        <v>35</v>
      </c>
      <c r="O12" s="49">
        <v>1.3560635412630762</v>
      </c>
      <c r="P12" s="58">
        <v>81</v>
      </c>
      <c r="Q12" s="49">
        <v>1.6995383969785984</v>
      </c>
    </row>
    <row r="13" spans="1:17" ht="12.75">
      <c r="A13" s="76" t="s">
        <v>236</v>
      </c>
      <c r="B13" s="58">
        <v>1855</v>
      </c>
      <c r="C13" s="49">
        <v>1.382584650701727</v>
      </c>
      <c r="D13" s="58">
        <v>1757</v>
      </c>
      <c r="E13" s="49">
        <v>1.6689780952561886</v>
      </c>
      <c r="F13" s="58">
        <v>67</v>
      </c>
      <c r="G13" s="49">
        <v>0.2689251023520912</v>
      </c>
      <c r="H13" s="58">
        <v>13</v>
      </c>
      <c r="I13" s="49">
        <v>1.6414141414141417</v>
      </c>
      <c r="J13" s="58">
        <v>9</v>
      </c>
      <c r="K13" s="49">
        <v>0.394563787812363</v>
      </c>
      <c r="L13" s="58">
        <v>1</v>
      </c>
      <c r="M13" s="155" t="s">
        <v>94</v>
      </c>
      <c r="N13" s="58">
        <v>26</v>
      </c>
      <c r="O13" s="49">
        <v>1.0073614877954282</v>
      </c>
      <c r="P13" s="58">
        <v>45</v>
      </c>
      <c r="Q13" s="49">
        <v>0.9441879983214435</v>
      </c>
    </row>
    <row r="14" spans="1:17" ht="12.75">
      <c r="A14" s="76" t="s">
        <v>237</v>
      </c>
      <c r="B14" s="58"/>
      <c r="C14" s="49"/>
      <c r="D14" s="58"/>
      <c r="E14" s="49"/>
      <c r="F14" s="58"/>
      <c r="G14" s="49"/>
      <c r="H14" s="59"/>
      <c r="I14" s="53"/>
      <c r="J14" s="59"/>
      <c r="K14" s="53"/>
      <c r="L14" s="58"/>
      <c r="M14" s="157"/>
      <c r="N14" s="58"/>
      <c r="O14" s="49"/>
      <c r="P14" s="58"/>
      <c r="Q14" s="49"/>
    </row>
    <row r="15" spans="1:17" ht="12.75">
      <c r="A15" s="76" t="s">
        <v>238</v>
      </c>
      <c r="B15" s="58">
        <v>1640</v>
      </c>
      <c r="C15" s="49">
        <v>1.222338990377807</v>
      </c>
      <c r="D15" s="58">
        <v>1404</v>
      </c>
      <c r="E15" s="49">
        <v>1.3336626327488268</v>
      </c>
      <c r="F15" s="58">
        <v>200</v>
      </c>
      <c r="G15" s="49">
        <v>0.8027614995584811</v>
      </c>
      <c r="H15" s="58">
        <v>11</v>
      </c>
      <c r="I15" s="49">
        <v>1.3888888888888888</v>
      </c>
      <c r="J15" s="58">
        <v>14</v>
      </c>
      <c r="K15" s="49">
        <v>0.6137658921525646</v>
      </c>
      <c r="L15" s="60">
        <v>1</v>
      </c>
      <c r="M15" s="155" t="s">
        <v>94</v>
      </c>
      <c r="N15" s="58">
        <v>30</v>
      </c>
      <c r="O15" s="49">
        <v>1.162340178225494</v>
      </c>
      <c r="P15" s="58">
        <v>52</v>
      </c>
      <c r="Q15" s="49">
        <v>1.0910616869492236</v>
      </c>
    </row>
    <row r="16" spans="1:17" ht="12.75">
      <c r="A16" s="76" t="s">
        <v>239</v>
      </c>
      <c r="B16" s="58">
        <v>1591</v>
      </c>
      <c r="C16" s="49">
        <v>1.1858178863970068</v>
      </c>
      <c r="D16" s="58">
        <v>1328</v>
      </c>
      <c r="E16" s="49">
        <v>1.261470068582936</v>
      </c>
      <c r="F16" s="58">
        <v>219</v>
      </c>
      <c r="G16" s="49">
        <v>0.8790238420165368</v>
      </c>
      <c r="H16" s="58">
        <v>4</v>
      </c>
      <c r="I16" s="56" t="s">
        <v>94</v>
      </c>
      <c r="J16" s="58">
        <v>14</v>
      </c>
      <c r="K16" s="49">
        <v>0.6137658921525646</v>
      </c>
      <c r="L16" s="61" t="s">
        <v>293</v>
      </c>
      <c r="M16" s="156" t="s">
        <v>293</v>
      </c>
      <c r="N16" s="58">
        <v>50</v>
      </c>
      <c r="O16" s="49">
        <v>1.9372336303758235</v>
      </c>
      <c r="P16" s="58">
        <v>30</v>
      </c>
      <c r="Q16" s="49">
        <v>0.629458665547629</v>
      </c>
    </row>
    <row r="17" spans="1:17" ht="12.75">
      <c r="A17" s="76" t="s">
        <v>240</v>
      </c>
      <c r="B17" s="58">
        <v>1276</v>
      </c>
      <c r="C17" s="49">
        <v>0.9510393608061475</v>
      </c>
      <c r="D17" s="58">
        <v>537</v>
      </c>
      <c r="E17" s="49">
        <v>0.5100974599616239</v>
      </c>
      <c r="F17" s="58">
        <v>724</v>
      </c>
      <c r="G17" s="49">
        <v>2.905996628401702</v>
      </c>
      <c r="H17" s="58">
        <v>10</v>
      </c>
      <c r="I17" s="49">
        <v>1.2626262626262625</v>
      </c>
      <c r="J17" s="58">
        <v>3</v>
      </c>
      <c r="K17" s="56" t="s">
        <v>94</v>
      </c>
      <c r="L17" s="61" t="s">
        <v>293</v>
      </c>
      <c r="M17" s="156" t="s">
        <v>293</v>
      </c>
      <c r="N17" s="58">
        <v>2</v>
      </c>
      <c r="O17" s="56" t="s">
        <v>94</v>
      </c>
      <c r="P17" s="58">
        <v>27</v>
      </c>
      <c r="Q17" s="49">
        <v>0.5665127989928661</v>
      </c>
    </row>
    <row r="18" spans="1:17" ht="12.75">
      <c r="A18" s="74"/>
      <c r="B18" s="58"/>
      <c r="C18" s="49"/>
      <c r="D18" s="58"/>
      <c r="E18" s="49"/>
      <c r="F18" s="58"/>
      <c r="G18" s="49"/>
      <c r="H18" s="58"/>
      <c r="I18" s="53"/>
      <c r="J18" s="58"/>
      <c r="K18" s="53"/>
      <c r="L18" s="59"/>
      <c r="M18" s="157"/>
      <c r="N18" s="58"/>
      <c r="O18" s="49"/>
      <c r="P18" s="58"/>
      <c r="Q18" s="49"/>
    </row>
    <row r="19" spans="1:17" ht="14.25">
      <c r="A19" s="77" t="s">
        <v>241</v>
      </c>
      <c r="B19" s="95">
        <v>23388</v>
      </c>
      <c r="C19" s="80">
        <v>17.431746528631802</v>
      </c>
      <c r="D19" s="95">
        <v>18773</v>
      </c>
      <c r="E19" s="80">
        <v>17.832513251135133</v>
      </c>
      <c r="F19" s="95">
        <v>3964</v>
      </c>
      <c r="G19" s="80">
        <v>15.910732921249096</v>
      </c>
      <c r="H19" s="95">
        <v>167</v>
      </c>
      <c r="I19" s="80">
        <v>21.085858585858585</v>
      </c>
      <c r="J19" s="95">
        <v>278</v>
      </c>
      <c r="K19" s="80">
        <v>12.187637001315213</v>
      </c>
      <c r="L19" s="95">
        <v>7</v>
      </c>
      <c r="M19" s="159">
        <v>13.725490196078432</v>
      </c>
      <c r="N19" s="95">
        <v>331</v>
      </c>
      <c r="O19" s="80">
        <v>12.82448663308795</v>
      </c>
      <c r="P19" s="95">
        <v>718</v>
      </c>
      <c r="Q19" s="80">
        <v>15.065044062106589</v>
      </c>
    </row>
    <row r="20" spans="1:17" ht="12.75">
      <c r="A20" s="77" t="s">
        <v>222</v>
      </c>
      <c r="B20" s="95">
        <v>134169</v>
      </c>
      <c r="C20" s="80">
        <v>100</v>
      </c>
      <c r="D20" s="95">
        <v>105274</v>
      </c>
      <c r="E20" s="80">
        <v>100</v>
      </c>
      <c r="F20" s="95">
        <v>24914</v>
      </c>
      <c r="G20" s="80">
        <v>100</v>
      </c>
      <c r="H20" s="95">
        <v>792</v>
      </c>
      <c r="I20" s="80">
        <v>100</v>
      </c>
      <c r="J20" s="95">
        <v>2281</v>
      </c>
      <c r="K20" s="80">
        <v>100</v>
      </c>
      <c r="L20" s="95">
        <v>51</v>
      </c>
      <c r="M20" s="159">
        <v>100</v>
      </c>
      <c r="N20" s="95">
        <v>2581</v>
      </c>
      <c r="O20" s="80">
        <v>100</v>
      </c>
      <c r="P20" s="95">
        <v>4766</v>
      </c>
      <c r="Q20" s="80">
        <v>100</v>
      </c>
    </row>
    <row r="22" ht="12.75">
      <c r="A22" s="14" t="s">
        <v>297</v>
      </c>
    </row>
    <row r="24" ht="12.75">
      <c r="A24" s="3" t="s">
        <v>106</v>
      </c>
    </row>
  </sheetData>
  <mergeCells count="1">
    <mergeCell ref="A6:A8"/>
  </mergeCells>
  <printOptions/>
  <pageMargins left="0.5" right="0.25" top="1" bottom="1" header="0" footer="0"/>
  <pageSetup fitToHeight="1" fitToWidth="1" horizontalDpi="300" verticalDpi="300" orientation="landscape" scale="77" r:id="rId1"/>
</worksheet>
</file>

<file path=xl/worksheets/sheet17.xml><?xml version="1.0" encoding="utf-8"?>
<worksheet xmlns="http://schemas.openxmlformats.org/spreadsheetml/2006/main" xmlns:r="http://schemas.openxmlformats.org/officeDocument/2006/relationships">
  <sheetPr>
    <pageSetUpPr fitToPage="1"/>
  </sheetPr>
  <dimension ref="A2:Q27"/>
  <sheetViews>
    <sheetView workbookViewId="0" topLeftCell="A1">
      <selection activeCell="A1" sqref="A1"/>
    </sheetView>
  </sheetViews>
  <sheetFormatPr defaultColWidth="9.33203125" defaultRowHeight="12.75"/>
  <cols>
    <col min="1" max="1" width="40.83203125" style="3" customWidth="1"/>
    <col min="2" max="2" width="11.5" style="3" customWidth="1"/>
    <col min="3" max="3" width="6.83203125" style="3" customWidth="1"/>
    <col min="4" max="4" width="11.5" style="3" customWidth="1"/>
    <col min="5" max="5" width="6.83203125" style="3" customWidth="1"/>
    <col min="6" max="6" width="10.16015625" style="3" customWidth="1"/>
    <col min="7" max="7" width="6.83203125" style="3" customWidth="1"/>
    <col min="8" max="8" width="10.16015625" style="3" customWidth="1"/>
    <col min="9" max="9" width="6.83203125" style="3" customWidth="1"/>
    <col min="10" max="10" width="10.16015625" style="3" customWidth="1"/>
    <col min="11" max="11" width="6.83203125" style="3" customWidth="1"/>
    <col min="12" max="12" width="10.16015625" style="3" customWidth="1"/>
    <col min="13" max="13" width="6.83203125" style="3" customWidth="1"/>
    <col min="14" max="14" width="10.16015625" style="3" customWidth="1"/>
    <col min="15" max="15" width="6.83203125" style="3" customWidth="1"/>
    <col min="16" max="16" width="10.16015625" style="3" customWidth="1"/>
    <col min="17" max="17" width="6.83203125" style="3" customWidth="1"/>
    <col min="18" max="16384" width="9.33203125" style="3" customWidth="1"/>
  </cols>
  <sheetData>
    <row r="2" spans="1:17" ht="12.75">
      <c r="A2" s="1" t="s">
        <v>242</v>
      </c>
      <c r="B2" s="2"/>
      <c r="C2" s="2"/>
      <c r="D2" s="2"/>
      <c r="E2" s="2"/>
      <c r="F2" s="2"/>
      <c r="G2" s="2"/>
      <c r="H2" s="2"/>
      <c r="I2" s="2"/>
      <c r="J2" s="2"/>
      <c r="K2" s="2"/>
      <c r="L2" s="2"/>
      <c r="M2" s="2"/>
      <c r="N2" s="2"/>
      <c r="O2" s="2"/>
      <c r="P2" s="2"/>
      <c r="Q2" s="2"/>
    </row>
    <row r="3" spans="1:17" ht="12.75">
      <c r="A3" s="4" t="s">
        <v>337</v>
      </c>
      <c r="B3" s="2"/>
      <c r="C3" s="2"/>
      <c r="D3" s="2"/>
      <c r="E3" s="2"/>
      <c r="F3" s="2"/>
      <c r="G3" s="2"/>
      <c r="H3" s="2"/>
      <c r="I3" s="2"/>
      <c r="J3" s="2"/>
      <c r="K3" s="2"/>
      <c r="L3" s="2"/>
      <c r="M3" s="2"/>
      <c r="N3" s="2"/>
      <c r="O3" s="2"/>
      <c r="P3" s="2"/>
      <c r="Q3" s="2"/>
    </row>
    <row r="4" spans="1:17" ht="12.75">
      <c r="A4" s="1" t="s">
        <v>79</v>
      </c>
      <c r="B4" s="2"/>
      <c r="C4" s="2"/>
      <c r="D4" s="2"/>
      <c r="E4" s="2"/>
      <c r="F4" s="2"/>
      <c r="G4" s="2"/>
      <c r="H4" s="2"/>
      <c r="I4" s="2"/>
      <c r="J4" s="2"/>
      <c r="K4" s="2"/>
      <c r="L4" s="2"/>
      <c r="M4" s="2"/>
      <c r="N4" s="2"/>
      <c r="O4" s="2"/>
      <c r="P4" s="2"/>
      <c r="Q4" s="2"/>
    </row>
    <row r="6" spans="1:17" ht="12.75">
      <c r="A6" s="198" t="s">
        <v>289</v>
      </c>
      <c r="B6" s="66" t="s">
        <v>294</v>
      </c>
      <c r="C6" s="78"/>
      <c r="D6" s="78"/>
      <c r="E6" s="78"/>
      <c r="F6" s="78"/>
      <c r="G6" s="78"/>
      <c r="H6" s="78"/>
      <c r="I6" s="78"/>
      <c r="J6" s="78"/>
      <c r="K6" s="78"/>
      <c r="L6" s="78"/>
      <c r="M6" s="160"/>
      <c r="N6" s="66" t="s">
        <v>80</v>
      </c>
      <c r="O6" s="78"/>
      <c r="P6" s="78"/>
      <c r="Q6" s="67"/>
    </row>
    <row r="7" spans="1:17" ht="12.75">
      <c r="A7" s="196"/>
      <c r="B7" s="86" t="s">
        <v>82</v>
      </c>
      <c r="C7" s="94"/>
      <c r="D7" s="88" t="s">
        <v>83</v>
      </c>
      <c r="E7" s="94"/>
      <c r="F7" s="88" t="s">
        <v>84</v>
      </c>
      <c r="G7" s="94"/>
      <c r="H7" s="88" t="s">
        <v>167</v>
      </c>
      <c r="I7" s="94"/>
      <c r="J7" s="88" t="s">
        <v>186</v>
      </c>
      <c r="K7" s="94"/>
      <c r="L7" s="88" t="s">
        <v>87</v>
      </c>
      <c r="M7" s="161"/>
      <c r="N7" s="88" t="s">
        <v>88</v>
      </c>
      <c r="O7" s="94"/>
      <c r="P7" s="88" t="s">
        <v>89</v>
      </c>
      <c r="Q7" s="89"/>
    </row>
    <row r="8" spans="1:17" ht="12.75">
      <c r="A8" s="197"/>
      <c r="B8" s="92" t="s">
        <v>33</v>
      </c>
      <c r="C8" s="93" t="s">
        <v>90</v>
      </c>
      <c r="D8" s="92" t="s">
        <v>33</v>
      </c>
      <c r="E8" s="93" t="s">
        <v>90</v>
      </c>
      <c r="F8" s="92" t="s">
        <v>33</v>
      </c>
      <c r="G8" s="93" t="s">
        <v>90</v>
      </c>
      <c r="H8" s="92" t="s">
        <v>33</v>
      </c>
      <c r="I8" s="93" t="s">
        <v>90</v>
      </c>
      <c r="J8" s="92" t="s">
        <v>33</v>
      </c>
      <c r="K8" s="93" t="s">
        <v>90</v>
      </c>
      <c r="L8" s="92" t="s">
        <v>33</v>
      </c>
      <c r="M8" s="162" t="s">
        <v>90</v>
      </c>
      <c r="N8" s="92" t="s">
        <v>33</v>
      </c>
      <c r="O8" s="93" t="s">
        <v>90</v>
      </c>
      <c r="P8" s="92" t="s">
        <v>33</v>
      </c>
      <c r="Q8" s="85" t="s">
        <v>90</v>
      </c>
    </row>
    <row r="9" spans="1:17" ht="12.75">
      <c r="A9" s="74"/>
      <c r="B9" s="42"/>
      <c r="C9" s="43"/>
      <c r="D9" s="42"/>
      <c r="E9" s="43"/>
      <c r="F9" s="42"/>
      <c r="G9" s="43"/>
      <c r="H9" s="42"/>
      <c r="I9" s="43"/>
      <c r="J9" s="42"/>
      <c r="K9" s="43"/>
      <c r="L9" s="42"/>
      <c r="M9" s="163"/>
      <c r="N9" s="42"/>
      <c r="O9" s="43"/>
      <c r="P9" s="42"/>
      <c r="Q9" s="9"/>
    </row>
    <row r="10" spans="1:17" ht="12.75">
      <c r="A10" s="90" t="s">
        <v>243</v>
      </c>
      <c r="B10" s="44"/>
      <c r="C10" s="45"/>
      <c r="D10" s="44"/>
      <c r="E10" s="43"/>
      <c r="F10" s="44"/>
      <c r="G10" s="45"/>
      <c r="H10" s="42"/>
      <c r="I10" s="43"/>
      <c r="J10" s="42"/>
      <c r="K10" s="43"/>
      <c r="L10" s="44"/>
      <c r="M10" s="163"/>
      <c r="N10" s="44"/>
      <c r="O10" s="43"/>
      <c r="P10" s="44"/>
      <c r="Q10" s="9"/>
    </row>
    <row r="11" spans="1:17" ht="12.75">
      <c r="A11" s="76" t="s">
        <v>244</v>
      </c>
      <c r="B11" s="47">
        <v>5491</v>
      </c>
      <c r="C11" s="49">
        <v>4.092599631807645</v>
      </c>
      <c r="D11" s="47">
        <v>4793</v>
      </c>
      <c r="E11" s="49">
        <v>4.552881053251515</v>
      </c>
      <c r="F11" s="47">
        <v>511</v>
      </c>
      <c r="G11" s="49">
        <v>2.0510556313719195</v>
      </c>
      <c r="H11" s="47">
        <v>25</v>
      </c>
      <c r="I11" s="49">
        <v>3.1565656565656566</v>
      </c>
      <c r="J11" s="47">
        <v>129</v>
      </c>
      <c r="K11" s="49">
        <v>5.655414291977203</v>
      </c>
      <c r="L11" s="47">
        <v>3</v>
      </c>
      <c r="M11" s="155" t="s">
        <v>94</v>
      </c>
      <c r="N11" s="47">
        <v>69</v>
      </c>
      <c r="O11" s="49">
        <v>2.673382409918636</v>
      </c>
      <c r="P11" s="47">
        <v>178</v>
      </c>
      <c r="Q11" s="49">
        <v>3.7347880822492656</v>
      </c>
    </row>
    <row r="12" spans="1:17" ht="12.75">
      <c r="A12" s="77" t="s">
        <v>245</v>
      </c>
      <c r="B12" s="79">
        <v>3089</v>
      </c>
      <c r="C12" s="80">
        <v>2.3023202080957597</v>
      </c>
      <c r="D12" s="79">
        <v>2604</v>
      </c>
      <c r="E12" s="80">
        <v>2.4735452248418413</v>
      </c>
      <c r="F12" s="79">
        <v>368</v>
      </c>
      <c r="G12" s="80">
        <v>1.4770811591876054</v>
      </c>
      <c r="H12" s="79">
        <v>11</v>
      </c>
      <c r="I12" s="80">
        <v>1.3888888888888888</v>
      </c>
      <c r="J12" s="79">
        <v>64</v>
      </c>
      <c r="K12" s="80">
        <v>2.8057869355545813</v>
      </c>
      <c r="L12" s="79">
        <v>1</v>
      </c>
      <c r="M12" s="164" t="s">
        <v>94</v>
      </c>
      <c r="N12" s="79">
        <v>71</v>
      </c>
      <c r="O12" s="80">
        <v>2.750871755133669</v>
      </c>
      <c r="P12" s="79">
        <v>107</v>
      </c>
      <c r="Q12" s="80">
        <v>2.24506924045321</v>
      </c>
    </row>
    <row r="13" spans="1:17" ht="12.75">
      <c r="A13" s="74"/>
      <c r="B13" s="47"/>
      <c r="C13" s="49"/>
      <c r="D13" s="47"/>
      <c r="E13" s="53"/>
      <c r="F13" s="47"/>
      <c r="G13" s="49"/>
      <c r="H13" s="51"/>
      <c r="I13" s="53"/>
      <c r="J13" s="51"/>
      <c r="K13" s="53"/>
      <c r="L13" s="47"/>
      <c r="M13" s="165"/>
      <c r="N13" s="47"/>
      <c r="O13" s="53"/>
      <c r="P13" s="47"/>
      <c r="Q13" s="53"/>
    </row>
    <row r="14" spans="1:17" ht="12.75">
      <c r="A14" s="90" t="s">
        <v>246</v>
      </c>
      <c r="B14" s="47"/>
      <c r="C14" s="49"/>
      <c r="D14" s="47"/>
      <c r="E14" s="53"/>
      <c r="F14" s="47"/>
      <c r="G14" s="49"/>
      <c r="H14" s="51"/>
      <c r="I14" s="53"/>
      <c r="J14" s="51"/>
      <c r="K14" s="53"/>
      <c r="L14" s="47"/>
      <c r="M14" s="165"/>
      <c r="N14" s="47"/>
      <c r="O14" s="53"/>
      <c r="P14" s="47"/>
      <c r="Q14" s="53"/>
    </row>
    <row r="15" spans="1:17" ht="14.25">
      <c r="A15" s="76" t="s">
        <v>247</v>
      </c>
      <c r="B15" s="47">
        <v>106278</v>
      </c>
      <c r="C15" s="49">
        <v>79.21203854839791</v>
      </c>
      <c r="D15" s="47">
        <v>82977</v>
      </c>
      <c r="E15" s="49">
        <v>78.82003153675171</v>
      </c>
      <c r="F15" s="47">
        <v>20108</v>
      </c>
      <c r="G15" s="49">
        <v>80.7096411656097</v>
      </c>
      <c r="H15" s="47">
        <v>594</v>
      </c>
      <c r="I15" s="49">
        <v>75</v>
      </c>
      <c r="J15" s="47">
        <v>1862</v>
      </c>
      <c r="K15" s="49">
        <v>81.6308636562911</v>
      </c>
      <c r="L15" s="47">
        <v>45</v>
      </c>
      <c r="M15" s="157">
        <v>88.23529411764706</v>
      </c>
      <c r="N15" s="47">
        <v>2159</v>
      </c>
      <c r="O15" s="49">
        <v>83.64974815962805</v>
      </c>
      <c r="P15" s="47">
        <v>3878</v>
      </c>
      <c r="Q15" s="49">
        <v>81.36802349979018</v>
      </c>
    </row>
    <row r="16" spans="1:17" ht="12.75">
      <c r="A16" s="91" t="s">
        <v>248</v>
      </c>
      <c r="B16" s="47">
        <v>3527</v>
      </c>
      <c r="C16" s="49">
        <v>2.628774157964955</v>
      </c>
      <c r="D16" s="47">
        <v>2979</v>
      </c>
      <c r="E16" s="49">
        <v>2.8297585348709084</v>
      </c>
      <c r="F16" s="47">
        <v>472</v>
      </c>
      <c r="G16" s="49">
        <v>1.8945171389580158</v>
      </c>
      <c r="H16" s="47">
        <v>17</v>
      </c>
      <c r="I16" s="49">
        <v>2.146464646464646</v>
      </c>
      <c r="J16" s="47">
        <v>54</v>
      </c>
      <c r="K16" s="49">
        <v>2.367382726874178</v>
      </c>
      <c r="L16" s="57" t="s">
        <v>293</v>
      </c>
      <c r="M16" s="156" t="s">
        <v>293</v>
      </c>
      <c r="N16" s="47">
        <v>56</v>
      </c>
      <c r="O16" s="49">
        <v>2.169701666020922</v>
      </c>
      <c r="P16" s="47">
        <v>142</v>
      </c>
      <c r="Q16" s="49">
        <v>2.979437683592111</v>
      </c>
    </row>
    <row r="17" spans="1:17" ht="12.75">
      <c r="A17" s="76" t="s">
        <v>249</v>
      </c>
      <c r="B17" s="47">
        <v>16984</v>
      </c>
      <c r="C17" s="49">
        <v>12.658661836936997</v>
      </c>
      <c r="D17" s="47">
        <v>13420</v>
      </c>
      <c r="E17" s="49">
        <v>12.747686988240211</v>
      </c>
      <c r="F17" s="47">
        <v>3034</v>
      </c>
      <c r="G17" s="49">
        <v>12.17789194830216</v>
      </c>
      <c r="H17" s="47">
        <v>121</v>
      </c>
      <c r="I17" s="49">
        <v>15.277777777777779</v>
      </c>
      <c r="J17" s="47">
        <v>316</v>
      </c>
      <c r="K17" s="49">
        <v>13.853572994300745</v>
      </c>
      <c r="L17" s="47">
        <v>6</v>
      </c>
      <c r="M17" s="157">
        <v>11.76470588235294</v>
      </c>
      <c r="N17" s="47">
        <v>253</v>
      </c>
      <c r="O17" s="49">
        <v>9.802402169701665</v>
      </c>
      <c r="P17" s="47">
        <v>546</v>
      </c>
      <c r="Q17" s="49">
        <v>11.456147712966848</v>
      </c>
    </row>
    <row r="18" spans="1:17" ht="12.75">
      <c r="A18" s="76" t="s">
        <v>250</v>
      </c>
      <c r="B18" s="47">
        <v>10041</v>
      </c>
      <c r="C18" s="49">
        <v>7.48384500145339</v>
      </c>
      <c r="D18" s="47">
        <v>8169</v>
      </c>
      <c r="E18" s="49">
        <v>7.759750745673196</v>
      </c>
      <c r="F18" s="47">
        <v>1646</v>
      </c>
      <c r="G18" s="49">
        <v>6.6067271413663</v>
      </c>
      <c r="H18" s="47">
        <v>70</v>
      </c>
      <c r="I18" s="49">
        <v>8.83838383838384</v>
      </c>
      <c r="J18" s="47">
        <v>96</v>
      </c>
      <c r="K18" s="49">
        <v>4.208680403331872</v>
      </c>
      <c r="L18" s="57" t="s">
        <v>293</v>
      </c>
      <c r="M18" s="156" t="s">
        <v>293</v>
      </c>
      <c r="N18" s="47">
        <v>146</v>
      </c>
      <c r="O18" s="49">
        <v>5.656722200697404</v>
      </c>
      <c r="P18" s="47">
        <v>313</v>
      </c>
      <c r="Q18" s="49">
        <v>6.567352077213597</v>
      </c>
    </row>
    <row r="19" spans="1:17" ht="12.75">
      <c r="A19" s="76" t="s">
        <v>251</v>
      </c>
      <c r="B19" s="47">
        <v>866</v>
      </c>
      <c r="C19" s="49">
        <v>0.6454546132116957</v>
      </c>
      <c r="D19" s="47">
        <v>708</v>
      </c>
      <c r="E19" s="49">
        <v>0.6725307293348786</v>
      </c>
      <c r="F19" s="47">
        <v>126</v>
      </c>
      <c r="G19" s="49">
        <v>0.5057397447218431</v>
      </c>
      <c r="H19" s="47">
        <v>7</v>
      </c>
      <c r="I19" s="49">
        <v>0.8838383838383838</v>
      </c>
      <c r="J19" s="47">
        <v>7</v>
      </c>
      <c r="K19" s="49">
        <v>0.3068829460762823</v>
      </c>
      <c r="L19" s="57" t="s">
        <v>293</v>
      </c>
      <c r="M19" s="156" t="s">
        <v>293</v>
      </c>
      <c r="N19" s="48">
        <v>23</v>
      </c>
      <c r="O19" s="49">
        <v>0.8911274699728787</v>
      </c>
      <c r="P19" s="48">
        <v>29</v>
      </c>
      <c r="Q19" s="49">
        <v>0.6084767100293748</v>
      </c>
    </row>
    <row r="20" spans="1:17" ht="12.75">
      <c r="A20" s="83"/>
      <c r="B20" s="79"/>
      <c r="C20" s="82"/>
      <c r="D20" s="79"/>
      <c r="E20" s="82"/>
      <c r="F20" s="81"/>
      <c r="G20" s="82"/>
      <c r="H20" s="81"/>
      <c r="I20" s="82"/>
      <c r="J20" s="81"/>
      <c r="K20" s="82"/>
      <c r="L20" s="81"/>
      <c r="M20" s="158"/>
      <c r="N20" s="81"/>
      <c r="O20" s="82"/>
      <c r="P20" s="81"/>
      <c r="Q20" s="82"/>
    </row>
    <row r="21" spans="1:17" ht="12.75">
      <c r="A21" s="77" t="s">
        <v>222</v>
      </c>
      <c r="B21" s="79">
        <v>134169</v>
      </c>
      <c r="C21" s="80">
        <v>100</v>
      </c>
      <c r="D21" s="79">
        <v>105274</v>
      </c>
      <c r="E21" s="80">
        <v>100</v>
      </c>
      <c r="F21" s="79">
        <v>24914</v>
      </c>
      <c r="G21" s="80">
        <v>100</v>
      </c>
      <c r="H21" s="79">
        <v>792</v>
      </c>
      <c r="I21" s="80">
        <v>100</v>
      </c>
      <c r="J21" s="79">
        <v>2281</v>
      </c>
      <c r="K21" s="80">
        <v>100</v>
      </c>
      <c r="L21" s="79">
        <v>51</v>
      </c>
      <c r="M21" s="159">
        <v>100</v>
      </c>
      <c r="N21" s="79">
        <v>2581</v>
      </c>
      <c r="O21" s="80">
        <v>100</v>
      </c>
      <c r="P21" s="79">
        <v>4766</v>
      </c>
      <c r="Q21" s="80">
        <v>100</v>
      </c>
    </row>
    <row r="23" ht="12.75">
      <c r="A23" s="34" t="s">
        <v>295</v>
      </c>
    </row>
    <row r="24" ht="14.25">
      <c r="A24" s="33"/>
    </row>
    <row r="25" ht="14.25">
      <c r="A25" s="12" t="s">
        <v>252</v>
      </c>
    </row>
    <row r="26" ht="14.25">
      <c r="A26" s="12"/>
    </row>
    <row r="27" ht="12.75">
      <c r="A27" s="3" t="s">
        <v>106</v>
      </c>
    </row>
  </sheetData>
  <mergeCells count="1">
    <mergeCell ref="A6:A8"/>
  </mergeCells>
  <printOptions/>
  <pageMargins left="0.5" right="0.25" top="1" bottom="1" header="0" footer="0"/>
  <pageSetup fitToHeight="1" fitToWidth="1" horizontalDpi="300" verticalDpi="300" orientation="landscape" scale="83" r:id="rId1"/>
</worksheet>
</file>

<file path=xl/worksheets/sheet18.xml><?xml version="1.0" encoding="utf-8"?>
<worksheet xmlns="http://schemas.openxmlformats.org/spreadsheetml/2006/main" xmlns:r="http://schemas.openxmlformats.org/officeDocument/2006/relationships">
  <sheetPr>
    <pageSetUpPr fitToPage="1"/>
  </sheetPr>
  <dimension ref="A2:Q23"/>
  <sheetViews>
    <sheetView workbookViewId="0" topLeftCell="A1">
      <selection activeCell="A1" sqref="A1"/>
    </sheetView>
  </sheetViews>
  <sheetFormatPr defaultColWidth="9.33203125" defaultRowHeight="12.75"/>
  <cols>
    <col min="1" max="1" width="43.5" style="3" customWidth="1"/>
    <col min="2" max="2" width="11.5" style="3" customWidth="1"/>
    <col min="3" max="3" width="10.16015625" style="3" customWidth="1"/>
    <col min="4" max="4" width="11.5" style="3" customWidth="1"/>
    <col min="5" max="10" width="10.16015625" style="3" customWidth="1"/>
    <col min="11" max="11" width="11.5" style="3" customWidth="1"/>
    <col min="12" max="12" width="10.16015625" style="3" customWidth="1"/>
    <col min="13" max="13" width="11.5" style="3" customWidth="1"/>
    <col min="14" max="17" width="10.16015625" style="3" customWidth="1"/>
    <col min="18" max="16384" width="9.33203125" style="3" customWidth="1"/>
  </cols>
  <sheetData>
    <row r="2" spans="1:17" ht="12.75">
      <c r="A2" s="1" t="s">
        <v>253</v>
      </c>
      <c r="B2" s="2"/>
      <c r="C2" s="2"/>
      <c r="D2" s="2"/>
      <c r="E2" s="2"/>
      <c r="F2" s="2"/>
      <c r="G2" s="2"/>
      <c r="H2" s="2"/>
      <c r="I2" s="2"/>
      <c r="J2" s="2"/>
      <c r="K2" s="2"/>
      <c r="L2" s="2"/>
      <c r="M2" s="2"/>
      <c r="N2" s="2"/>
      <c r="O2" s="2"/>
      <c r="P2" s="2"/>
      <c r="Q2" s="2"/>
    </row>
    <row r="3" spans="1:17" ht="12.75">
      <c r="A3" s="4" t="s">
        <v>338</v>
      </c>
      <c r="B3" s="2"/>
      <c r="C3" s="2"/>
      <c r="D3" s="2"/>
      <c r="E3" s="2"/>
      <c r="F3" s="2"/>
      <c r="G3" s="2"/>
      <c r="H3" s="2"/>
      <c r="I3" s="2"/>
      <c r="J3" s="2"/>
      <c r="K3" s="2"/>
      <c r="L3" s="2"/>
      <c r="M3" s="2"/>
      <c r="N3" s="2"/>
      <c r="O3" s="2"/>
      <c r="P3" s="2"/>
      <c r="Q3" s="2"/>
    </row>
    <row r="4" spans="1:17" ht="12.75">
      <c r="A4" s="4" t="s">
        <v>254</v>
      </c>
      <c r="B4" s="2"/>
      <c r="C4" s="2"/>
      <c r="D4" s="2"/>
      <c r="E4" s="2"/>
      <c r="F4" s="2"/>
      <c r="G4" s="2"/>
      <c r="H4" s="2"/>
      <c r="I4" s="2"/>
      <c r="J4" s="2"/>
      <c r="K4" s="2"/>
      <c r="L4" s="2"/>
      <c r="M4" s="2"/>
      <c r="N4" s="2"/>
      <c r="O4" s="2"/>
      <c r="P4" s="2"/>
      <c r="Q4" s="2"/>
    </row>
    <row r="5" spans="1:17" ht="12.75">
      <c r="A5" s="1" t="s">
        <v>79</v>
      </c>
      <c r="B5" s="2"/>
      <c r="C5" s="2"/>
      <c r="D5" s="2"/>
      <c r="E5" s="2"/>
      <c r="F5" s="2"/>
      <c r="G5" s="2"/>
      <c r="H5" s="2"/>
      <c r="I5" s="2"/>
      <c r="J5" s="2"/>
      <c r="K5" s="2"/>
      <c r="L5" s="2"/>
      <c r="M5" s="2"/>
      <c r="N5" s="2"/>
      <c r="O5" s="2"/>
      <c r="P5" s="2"/>
      <c r="Q5" s="2"/>
    </row>
    <row r="7" spans="1:17" ht="12.75">
      <c r="A7" s="191" t="s">
        <v>255</v>
      </c>
      <c r="B7" s="66" t="s">
        <v>294</v>
      </c>
      <c r="C7" s="78"/>
      <c r="D7" s="78"/>
      <c r="E7" s="78"/>
      <c r="F7" s="78"/>
      <c r="G7" s="78"/>
      <c r="H7" s="78"/>
      <c r="I7" s="78"/>
      <c r="J7" s="78"/>
      <c r="K7" s="78"/>
      <c r="L7" s="78"/>
      <c r="M7" s="151"/>
      <c r="N7" s="66" t="s">
        <v>80</v>
      </c>
      <c r="O7" s="78"/>
      <c r="P7" s="78"/>
      <c r="Q7" s="67"/>
    </row>
    <row r="8" spans="1:17" ht="12.75">
      <c r="A8" s="203"/>
      <c r="B8" s="86" t="s">
        <v>82</v>
      </c>
      <c r="C8" s="87"/>
      <c r="D8" s="88" t="s">
        <v>83</v>
      </c>
      <c r="E8" s="87"/>
      <c r="F8" s="88" t="s">
        <v>84</v>
      </c>
      <c r="G8" s="87"/>
      <c r="H8" s="88" t="s">
        <v>85</v>
      </c>
      <c r="I8" s="87"/>
      <c r="J8" s="88" t="s">
        <v>86</v>
      </c>
      <c r="K8" s="87"/>
      <c r="L8" s="88" t="s">
        <v>87</v>
      </c>
      <c r="M8" s="152"/>
      <c r="N8" s="88" t="s">
        <v>88</v>
      </c>
      <c r="O8" s="87"/>
      <c r="P8" s="88" t="s">
        <v>89</v>
      </c>
      <c r="Q8" s="89"/>
    </row>
    <row r="9" spans="1:17" ht="12.75">
      <c r="A9" s="192"/>
      <c r="B9" s="84" t="s">
        <v>33</v>
      </c>
      <c r="C9" s="85" t="s">
        <v>90</v>
      </c>
      <c r="D9" s="85" t="s">
        <v>33</v>
      </c>
      <c r="E9" s="85" t="s">
        <v>90</v>
      </c>
      <c r="F9" s="85" t="s">
        <v>33</v>
      </c>
      <c r="G9" s="85" t="s">
        <v>90</v>
      </c>
      <c r="H9" s="85" t="s">
        <v>33</v>
      </c>
      <c r="I9" s="85" t="s">
        <v>90</v>
      </c>
      <c r="J9" s="85" t="s">
        <v>33</v>
      </c>
      <c r="K9" s="85" t="s">
        <v>90</v>
      </c>
      <c r="L9" s="85" t="s">
        <v>33</v>
      </c>
      <c r="M9" s="153" t="s">
        <v>90</v>
      </c>
      <c r="N9" s="85" t="s">
        <v>33</v>
      </c>
      <c r="O9" s="85" t="s">
        <v>90</v>
      </c>
      <c r="P9" s="85" t="s">
        <v>33</v>
      </c>
      <c r="Q9" s="85" t="s">
        <v>90</v>
      </c>
    </row>
    <row r="10" spans="1:17" ht="12.75">
      <c r="A10" s="74"/>
      <c r="B10" s="9"/>
      <c r="C10" s="9"/>
      <c r="D10" s="9"/>
      <c r="E10" s="9"/>
      <c r="F10" s="9"/>
      <c r="G10" s="9"/>
      <c r="H10" s="9"/>
      <c r="I10" s="9"/>
      <c r="J10" s="9"/>
      <c r="K10" s="9"/>
      <c r="L10" s="9"/>
      <c r="M10" s="154"/>
      <c r="N10" s="9"/>
      <c r="O10" s="9"/>
      <c r="P10" s="9"/>
      <c r="Q10" s="9"/>
    </row>
    <row r="11" spans="1:17" ht="12.75">
      <c r="A11" s="76" t="s">
        <v>256</v>
      </c>
      <c r="B11" s="47">
        <v>2653</v>
      </c>
      <c r="C11" s="49">
        <v>1.9773569155319037</v>
      </c>
      <c r="D11" s="47">
        <v>2030</v>
      </c>
      <c r="E11" s="49">
        <v>1.9283013849573494</v>
      </c>
      <c r="F11" s="47">
        <v>561</v>
      </c>
      <c r="G11" s="49">
        <v>2.25174600626154</v>
      </c>
      <c r="H11" s="47">
        <v>13</v>
      </c>
      <c r="I11" s="49">
        <v>1.6414141414141417</v>
      </c>
      <c r="J11" s="47">
        <v>39</v>
      </c>
      <c r="K11" s="49">
        <v>1.709776413853573</v>
      </c>
      <c r="L11" s="47">
        <v>4</v>
      </c>
      <c r="M11" s="155" t="s">
        <v>94</v>
      </c>
      <c r="N11" s="47">
        <v>48</v>
      </c>
      <c r="O11" s="49">
        <v>1.8597442851607904</v>
      </c>
      <c r="P11" s="47">
        <v>80</v>
      </c>
      <c r="Q11" s="49">
        <v>1.6785564414603442</v>
      </c>
    </row>
    <row r="12" spans="1:17" ht="12.75">
      <c r="A12" s="76" t="s">
        <v>257</v>
      </c>
      <c r="B12" s="47">
        <v>1638</v>
      </c>
      <c r="C12" s="49">
        <v>1.2208483330724682</v>
      </c>
      <c r="D12" s="47">
        <v>1084</v>
      </c>
      <c r="E12" s="49">
        <v>1.0296939415240232</v>
      </c>
      <c r="F12" s="47">
        <v>509</v>
      </c>
      <c r="G12" s="49">
        <v>2.0430280163763346</v>
      </c>
      <c r="H12" s="47">
        <v>10</v>
      </c>
      <c r="I12" s="49">
        <v>1.2626262626262625</v>
      </c>
      <c r="J12" s="47">
        <v>21</v>
      </c>
      <c r="K12" s="49">
        <v>0.920648838228847</v>
      </c>
      <c r="L12" s="57" t="s">
        <v>293</v>
      </c>
      <c r="M12" s="156" t="s">
        <v>293</v>
      </c>
      <c r="N12" s="47">
        <v>18</v>
      </c>
      <c r="O12" s="49">
        <v>0.6974041069352964</v>
      </c>
      <c r="P12" s="47">
        <v>43</v>
      </c>
      <c r="Q12" s="49">
        <v>0.902224087284935</v>
      </c>
    </row>
    <row r="13" spans="1:17" ht="12.75">
      <c r="A13" s="76" t="s">
        <v>258</v>
      </c>
      <c r="B13" s="47">
        <v>1397</v>
      </c>
      <c r="C13" s="49">
        <v>1.041224127779144</v>
      </c>
      <c r="D13" s="47">
        <v>1054</v>
      </c>
      <c r="E13" s="49">
        <v>1.0011968767216977</v>
      </c>
      <c r="F13" s="47">
        <v>312</v>
      </c>
      <c r="G13" s="49">
        <v>1.2523079393112306</v>
      </c>
      <c r="H13" s="47">
        <v>9</v>
      </c>
      <c r="I13" s="49">
        <v>1.1363636363636365</v>
      </c>
      <c r="J13" s="47">
        <v>14</v>
      </c>
      <c r="K13" s="49">
        <v>0.6137658921525646</v>
      </c>
      <c r="L13" s="57" t="s">
        <v>293</v>
      </c>
      <c r="M13" s="156" t="s">
        <v>293</v>
      </c>
      <c r="N13" s="47">
        <v>25</v>
      </c>
      <c r="O13" s="49">
        <v>0.9686168151879118</v>
      </c>
      <c r="P13" s="47">
        <v>40</v>
      </c>
      <c r="Q13" s="49">
        <v>0.8392782207301721</v>
      </c>
    </row>
    <row r="14" spans="1:17" ht="12.75">
      <c r="A14" s="76" t="s">
        <v>259</v>
      </c>
      <c r="B14" s="47">
        <v>982</v>
      </c>
      <c r="C14" s="49">
        <v>0.7319127369213455</v>
      </c>
      <c r="D14" s="47">
        <v>768</v>
      </c>
      <c r="E14" s="49">
        <v>0.7295248589395292</v>
      </c>
      <c r="F14" s="47">
        <v>194</v>
      </c>
      <c r="G14" s="49">
        <v>0.7786786545717268</v>
      </c>
      <c r="H14" s="47">
        <v>6</v>
      </c>
      <c r="I14" s="49">
        <v>0.7575757575757576</v>
      </c>
      <c r="J14" s="47">
        <v>9</v>
      </c>
      <c r="K14" s="49">
        <v>0.394563787812363</v>
      </c>
      <c r="L14" s="57" t="s">
        <v>293</v>
      </c>
      <c r="M14" s="156" t="s">
        <v>293</v>
      </c>
      <c r="N14" s="47">
        <v>17</v>
      </c>
      <c r="O14" s="49">
        <v>0.65865943432778</v>
      </c>
      <c r="P14" s="47">
        <v>29</v>
      </c>
      <c r="Q14" s="49">
        <v>0.6084767100293748</v>
      </c>
    </row>
    <row r="15" spans="1:17" ht="12.75">
      <c r="A15" s="76" t="s">
        <v>260</v>
      </c>
      <c r="B15" s="47">
        <v>460</v>
      </c>
      <c r="C15" s="49">
        <v>0.3428511802279215</v>
      </c>
      <c r="D15" s="47">
        <v>406</v>
      </c>
      <c r="E15" s="49">
        <v>0.3856602769914699</v>
      </c>
      <c r="F15" s="47">
        <v>45</v>
      </c>
      <c r="G15" s="49">
        <v>0.18062133740065828</v>
      </c>
      <c r="H15" s="47">
        <v>5</v>
      </c>
      <c r="I15" s="56" t="s">
        <v>94</v>
      </c>
      <c r="J15" s="47">
        <v>2</v>
      </c>
      <c r="K15" s="56" t="s">
        <v>94</v>
      </c>
      <c r="L15" s="47">
        <v>2</v>
      </c>
      <c r="M15" s="155" t="s">
        <v>94</v>
      </c>
      <c r="N15" s="47">
        <v>5</v>
      </c>
      <c r="O15" s="56" t="s">
        <v>94</v>
      </c>
      <c r="P15" s="47">
        <v>11</v>
      </c>
      <c r="Q15" s="49">
        <v>0.23080151070079732</v>
      </c>
    </row>
    <row r="16" spans="1:17" ht="12.75">
      <c r="A16" s="74"/>
      <c r="B16" s="47"/>
      <c r="C16" s="49"/>
      <c r="D16" s="47"/>
      <c r="E16" s="49"/>
      <c r="F16" s="47"/>
      <c r="G16" s="49"/>
      <c r="H16" s="47"/>
      <c r="I16" s="49"/>
      <c r="J16" s="47"/>
      <c r="K16" s="49"/>
      <c r="L16" s="47"/>
      <c r="M16" s="157"/>
      <c r="N16" s="47"/>
      <c r="O16" s="49"/>
      <c r="P16" s="47"/>
      <c r="Q16" s="49"/>
    </row>
    <row r="17" spans="1:17" ht="12.75">
      <c r="A17" s="76" t="s">
        <v>261</v>
      </c>
      <c r="B17" s="47">
        <v>13081</v>
      </c>
      <c r="C17" s="49">
        <v>9.74964410556835</v>
      </c>
      <c r="D17" s="47">
        <v>10227</v>
      </c>
      <c r="E17" s="49">
        <v>9.714649391112715</v>
      </c>
      <c r="F17" s="47">
        <v>2543</v>
      </c>
      <c r="G17" s="49">
        <v>10.207112466886088</v>
      </c>
      <c r="H17" s="47">
        <v>63</v>
      </c>
      <c r="I17" s="49">
        <v>7.954545454545454</v>
      </c>
      <c r="J17" s="47">
        <v>172</v>
      </c>
      <c r="K17" s="49">
        <v>7.540552389302937</v>
      </c>
      <c r="L17" s="47">
        <v>8</v>
      </c>
      <c r="M17" s="157">
        <v>15.686274509803921</v>
      </c>
      <c r="N17" s="47">
        <v>211</v>
      </c>
      <c r="O17" s="49">
        <v>8.175125920185975</v>
      </c>
      <c r="P17" s="47">
        <v>483</v>
      </c>
      <c r="Q17" s="49">
        <v>10.134284515316827</v>
      </c>
    </row>
    <row r="18" spans="1:17" ht="12.75">
      <c r="A18" s="83"/>
      <c r="B18" s="81"/>
      <c r="C18" s="82"/>
      <c r="D18" s="79"/>
      <c r="E18" s="82"/>
      <c r="F18" s="81"/>
      <c r="G18" s="82"/>
      <c r="H18" s="81"/>
      <c r="I18" s="82"/>
      <c r="J18" s="81"/>
      <c r="K18" s="82"/>
      <c r="L18" s="81"/>
      <c r="M18" s="158"/>
      <c r="N18" s="81"/>
      <c r="O18" s="82"/>
      <c r="P18" s="81"/>
      <c r="Q18" s="82"/>
    </row>
    <row r="19" spans="1:17" ht="12.75">
      <c r="A19" s="77" t="s">
        <v>222</v>
      </c>
      <c r="B19" s="79">
        <v>134169</v>
      </c>
      <c r="C19" s="80">
        <v>100</v>
      </c>
      <c r="D19" s="79">
        <v>105274</v>
      </c>
      <c r="E19" s="80">
        <v>100</v>
      </c>
      <c r="F19" s="79">
        <v>24914</v>
      </c>
      <c r="G19" s="80">
        <v>100</v>
      </c>
      <c r="H19" s="79">
        <v>792</v>
      </c>
      <c r="I19" s="80">
        <v>100</v>
      </c>
      <c r="J19" s="79">
        <v>2281</v>
      </c>
      <c r="K19" s="80">
        <v>100</v>
      </c>
      <c r="L19" s="79">
        <v>51</v>
      </c>
      <c r="M19" s="159">
        <v>100</v>
      </c>
      <c r="N19" s="79">
        <v>2581</v>
      </c>
      <c r="O19" s="80">
        <v>100</v>
      </c>
      <c r="P19" s="79">
        <v>4766</v>
      </c>
      <c r="Q19" s="80">
        <v>100</v>
      </c>
    </row>
    <row r="21" ht="12.75">
      <c r="A21" s="34" t="s">
        <v>295</v>
      </c>
    </row>
    <row r="23" ht="12.75">
      <c r="A23" s="3" t="s">
        <v>106</v>
      </c>
    </row>
  </sheetData>
  <mergeCells count="1">
    <mergeCell ref="A7:A9"/>
  </mergeCells>
  <printOptions/>
  <pageMargins left="0.5" right="0.25" top="1" bottom="1" header="0" footer="0"/>
  <pageSetup fitToHeight="1" fitToWidth="1" horizontalDpi="300" verticalDpi="300" orientation="landscape" scale="70" r:id="rId1"/>
</worksheet>
</file>

<file path=xl/worksheets/sheet19.xml><?xml version="1.0" encoding="utf-8"?>
<worksheet xmlns="http://schemas.openxmlformats.org/spreadsheetml/2006/main" xmlns:r="http://schemas.openxmlformats.org/officeDocument/2006/relationships">
  <sheetPr>
    <pageSetUpPr fitToPage="1"/>
  </sheetPr>
  <dimension ref="A2:E35"/>
  <sheetViews>
    <sheetView workbookViewId="0" topLeftCell="A1">
      <selection activeCell="A1" sqref="A1"/>
    </sheetView>
  </sheetViews>
  <sheetFormatPr defaultColWidth="9.33203125" defaultRowHeight="12.75"/>
  <cols>
    <col min="1" max="1" width="22.16015625" style="3" customWidth="1"/>
    <col min="2" max="5" width="14.83203125" style="3" customWidth="1"/>
    <col min="6" max="16384" width="9.33203125" style="3" customWidth="1"/>
  </cols>
  <sheetData>
    <row r="2" spans="1:5" ht="12.75">
      <c r="A2" s="1" t="s">
        <v>262</v>
      </c>
      <c r="B2" s="2"/>
      <c r="C2" s="2"/>
      <c r="D2" s="2"/>
      <c r="E2" s="2"/>
    </row>
    <row r="3" spans="1:5" ht="12.75">
      <c r="A3" s="4" t="s">
        <v>263</v>
      </c>
      <c r="B3" s="2"/>
      <c r="C3" s="2"/>
      <c r="D3" s="2"/>
      <c r="E3" s="2"/>
    </row>
    <row r="4" spans="1:5" ht="12.75">
      <c r="A4" s="1" t="s">
        <v>264</v>
      </c>
      <c r="B4" s="2"/>
      <c r="C4" s="2"/>
      <c r="D4" s="2"/>
      <c r="E4" s="2"/>
    </row>
    <row r="5" spans="1:5" ht="12.75">
      <c r="A5" s="1" t="s">
        <v>265</v>
      </c>
      <c r="B5" s="2"/>
      <c r="C5" s="2"/>
      <c r="D5" s="2"/>
      <c r="E5" s="2"/>
    </row>
    <row r="7" spans="1:5" ht="12.75">
      <c r="A7" s="191" t="s">
        <v>266</v>
      </c>
      <c r="B7" s="204" t="s">
        <v>288</v>
      </c>
      <c r="C7" s="205"/>
      <c r="D7" s="204" t="s">
        <v>287</v>
      </c>
      <c r="E7" s="205"/>
    </row>
    <row r="8" spans="1:5" ht="12.75">
      <c r="A8" s="203"/>
      <c r="B8" s="206"/>
      <c r="C8" s="207"/>
      <c r="D8" s="206"/>
      <c r="E8" s="207"/>
    </row>
    <row r="9" spans="1:5" ht="12.75">
      <c r="A9" s="192"/>
      <c r="B9" s="72" t="s">
        <v>33</v>
      </c>
      <c r="C9" s="72" t="s">
        <v>144</v>
      </c>
      <c r="D9" s="72" t="s">
        <v>33</v>
      </c>
      <c r="E9" s="72" t="s">
        <v>144</v>
      </c>
    </row>
    <row r="10" spans="1:5" ht="12.75">
      <c r="A10" s="75" t="s">
        <v>82</v>
      </c>
      <c r="B10" s="70">
        <v>1332</v>
      </c>
      <c r="C10" s="71">
        <v>100</v>
      </c>
      <c r="D10" s="70">
        <v>435</v>
      </c>
      <c r="E10" s="71">
        <v>100</v>
      </c>
    </row>
    <row r="11" spans="1:5" ht="12.75">
      <c r="A11" s="74"/>
      <c r="B11" s="46"/>
      <c r="C11" s="63"/>
      <c r="D11" s="46"/>
      <c r="E11" s="64"/>
    </row>
    <row r="12" spans="1:5" ht="12.75">
      <c r="A12" s="76" t="s">
        <v>267</v>
      </c>
      <c r="B12" s="46">
        <v>841</v>
      </c>
      <c r="C12" s="64">
        <v>63.13813813813813</v>
      </c>
      <c r="D12" s="46">
        <v>42</v>
      </c>
      <c r="E12" s="64">
        <v>9.655172413793103</v>
      </c>
    </row>
    <row r="13" spans="1:5" ht="12.75">
      <c r="A13" s="76" t="s">
        <v>268</v>
      </c>
      <c r="B13" s="62">
        <v>209</v>
      </c>
      <c r="C13" s="64">
        <v>15.69069069069069</v>
      </c>
      <c r="D13" s="46">
        <v>158</v>
      </c>
      <c r="E13" s="64">
        <v>36.321839080459775</v>
      </c>
    </row>
    <row r="14" spans="1:5" ht="12.75">
      <c r="A14" s="76" t="s">
        <v>269</v>
      </c>
      <c r="B14" s="46">
        <v>121</v>
      </c>
      <c r="C14" s="64">
        <v>9.084084084084084</v>
      </c>
      <c r="D14" s="46">
        <v>70</v>
      </c>
      <c r="E14" s="64">
        <v>16.091954022988507</v>
      </c>
    </row>
    <row r="15" spans="1:5" ht="12.75">
      <c r="A15" s="76" t="s">
        <v>270</v>
      </c>
      <c r="B15" s="46">
        <v>27</v>
      </c>
      <c r="C15" s="64">
        <v>2.027027027027027</v>
      </c>
      <c r="D15" s="46">
        <v>15</v>
      </c>
      <c r="E15" s="64">
        <v>3.4482758620689653</v>
      </c>
    </row>
    <row r="16" spans="1:5" ht="12.75">
      <c r="A16" s="76" t="s">
        <v>271</v>
      </c>
      <c r="B16" s="46">
        <v>14</v>
      </c>
      <c r="C16" s="64">
        <v>1.0510510510510511</v>
      </c>
      <c r="D16" s="46">
        <v>19</v>
      </c>
      <c r="E16" s="64">
        <v>4.3678160919540225</v>
      </c>
    </row>
    <row r="17" spans="1:5" ht="12.75">
      <c r="A17" s="76" t="s">
        <v>272</v>
      </c>
      <c r="B17" s="46">
        <v>10</v>
      </c>
      <c r="C17" s="64">
        <v>0.7507507507507507</v>
      </c>
      <c r="D17" s="46">
        <v>5</v>
      </c>
      <c r="E17" s="56" t="s">
        <v>94</v>
      </c>
    </row>
    <row r="18" spans="1:5" ht="12.75">
      <c r="A18" s="76" t="s">
        <v>273</v>
      </c>
      <c r="B18" s="46">
        <v>9</v>
      </c>
      <c r="C18" s="64">
        <v>0.6756756756756757</v>
      </c>
      <c r="D18" s="46">
        <v>7</v>
      </c>
      <c r="E18" s="64">
        <v>1.6091954022988506</v>
      </c>
    </row>
    <row r="19" spans="1:5" ht="12.75">
      <c r="A19" s="76" t="s">
        <v>274</v>
      </c>
      <c r="B19" s="46">
        <v>9</v>
      </c>
      <c r="C19" s="64">
        <v>0.6756756756756757</v>
      </c>
      <c r="D19" s="46">
        <v>10</v>
      </c>
      <c r="E19" s="64">
        <v>2.2988505747126435</v>
      </c>
    </row>
    <row r="20" spans="1:5" ht="12.75">
      <c r="A20" s="76" t="s">
        <v>275</v>
      </c>
      <c r="B20" s="46">
        <v>8</v>
      </c>
      <c r="C20" s="64">
        <v>0.6006006006006006</v>
      </c>
      <c r="D20" s="46">
        <v>4</v>
      </c>
      <c r="E20" s="56" t="s">
        <v>94</v>
      </c>
    </row>
    <row r="21" spans="1:5" ht="12.75">
      <c r="A21" s="76" t="s">
        <v>276</v>
      </c>
      <c r="B21" s="46">
        <v>7</v>
      </c>
      <c r="C21" s="64">
        <v>0.5255255255255256</v>
      </c>
      <c r="D21" s="46">
        <v>1</v>
      </c>
      <c r="E21" s="56" t="s">
        <v>94</v>
      </c>
    </row>
    <row r="22" spans="1:5" ht="12.75">
      <c r="A22" s="76" t="s">
        <v>277</v>
      </c>
      <c r="B22" s="46">
        <v>6</v>
      </c>
      <c r="C22" s="64">
        <v>0.45045045045045046</v>
      </c>
      <c r="D22" s="46">
        <v>1</v>
      </c>
      <c r="E22" s="56" t="s">
        <v>94</v>
      </c>
    </row>
    <row r="23" spans="1:5" ht="12.75">
      <c r="A23" s="76" t="s">
        <v>278</v>
      </c>
      <c r="B23" s="46">
        <v>6</v>
      </c>
      <c r="C23" s="64">
        <v>0.45045045045045046</v>
      </c>
      <c r="D23" s="46">
        <v>3</v>
      </c>
      <c r="E23" s="56" t="s">
        <v>94</v>
      </c>
    </row>
    <row r="24" spans="1:5" ht="12.75">
      <c r="A24" s="76" t="s">
        <v>279</v>
      </c>
      <c r="B24" s="46">
        <v>4</v>
      </c>
      <c r="C24" s="56" t="s">
        <v>94</v>
      </c>
      <c r="D24" s="46">
        <v>1</v>
      </c>
      <c r="E24" s="56" t="s">
        <v>94</v>
      </c>
    </row>
    <row r="25" spans="1:5" ht="12.75">
      <c r="A25" s="76" t="s">
        <v>280</v>
      </c>
      <c r="B25" s="46">
        <v>4</v>
      </c>
      <c r="C25" s="56" t="s">
        <v>94</v>
      </c>
      <c r="D25" s="46">
        <v>6</v>
      </c>
      <c r="E25" s="64">
        <v>1.3793103448275863</v>
      </c>
    </row>
    <row r="26" spans="1:5" ht="12.75">
      <c r="A26" s="76" t="s">
        <v>281</v>
      </c>
      <c r="B26" s="46">
        <v>3</v>
      </c>
      <c r="C26" s="56" t="s">
        <v>94</v>
      </c>
      <c r="D26" s="46">
        <v>5</v>
      </c>
      <c r="E26" s="56" t="s">
        <v>94</v>
      </c>
    </row>
    <row r="27" spans="1:5" ht="12.75">
      <c r="A27" s="76" t="s">
        <v>282</v>
      </c>
      <c r="B27" s="46">
        <v>2</v>
      </c>
      <c r="C27" s="56" t="s">
        <v>94</v>
      </c>
      <c r="D27" s="46">
        <v>7</v>
      </c>
      <c r="E27" s="64">
        <v>1.6091954022988506</v>
      </c>
    </row>
    <row r="28" spans="1:5" ht="12.75">
      <c r="A28" s="76" t="s">
        <v>283</v>
      </c>
      <c r="B28" s="46">
        <v>1</v>
      </c>
      <c r="C28" s="56" t="s">
        <v>94</v>
      </c>
      <c r="D28" s="46">
        <v>2</v>
      </c>
      <c r="E28" s="56" t="s">
        <v>94</v>
      </c>
    </row>
    <row r="29" spans="1:5" ht="12.75">
      <c r="A29" s="76" t="s">
        <v>284</v>
      </c>
      <c r="B29" s="56" t="s">
        <v>293</v>
      </c>
      <c r="C29" s="56" t="s">
        <v>293</v>
      </c>
      <c r="D29" s="46">
        <v>2</v>
      </c>
      <c r="E29" s="56" t="s">
        <v>94</v>
      </c>
    </row>
    <row r="30" spans="1:5" ht="12.75">
      <c r="A30" s="76"/>
      <c r="B30" s="46"/>
      <c r="C30" s="64"/>
      <c r="D30" s="62"/>
      <c r="E30" s="64"/>
    </row>
    <row r="31" spans="1:5" ht="12.75">
      <c r="A31" s="76" t="s">
        <v>285</v>
      </c>
      <c r="B31" s="46">
        <v>51</v>
      </c>
      <c r="C31" s="64">
        <v>3.8288288288288284</v>
      </c>
      <c r="D31" s="46">
        <v>30</v>
      </c>
      <c r="E31" s="64">
        <v>6.896551724137931</v>
      </c>
    </row>
    <row r="32" spans="1:5" ht="12.75">
      <c r="A32" s="76" t="s">
        <v>286</v>
      </c>
      <c r="B32" s="56" t="s">
        <v>293</v>
      </c>
      <c r="C32" s="56" t="s">
        <v>293</v>
      </c>
      <c r="D32" s="46">
        <v>44</v>
      </c>
      <c r="E32" s="64">
        <v>10.114942528735632</v>
      </c>
    </row>
    <row r="33" spans="1:5" ht="12.75">
      <c r="A33" s="77" t="s">
        <v>92</v>
      </c>
      <c r="B33" s="150" t="s">
        <v>293</v>
      </c>
      <c r="C33" s="68" t="s">
        <v>293</v>
      </c>
      <c r="D33" s="69">
        <v>3</v>
      </c>
      <c r="E33" s="68" t="s">
        <v>94</v>
      </c>
    </row>
    <row r="35" ht="12.75">
      <c r="A35" s="3" t="s">
        <v>106</v>
      </c>
    </row>
  </sheetData>
  <mergeCells count="3">
    <mergeCell ref="A7:A9"/>
    <mergeCell ref="D7:E8"/>
    <mergeCell ref="B7:C8"/>
  </mergeCells>
  <printOptions/>
  <pageMargins left="1.5" right="0.25" top="1" bottom="1" header="0" footer="0"/>
  <pageSetup fitToHeight="1" fitToWidth="1" horizontalDpi="300" verticalDpi="300" orientation="portrait" r:id="rId1"/>
</worksheet>
</file>

<file path=xl/worksheets/sheet2.xml><?xml version="1.0" encoding="utf-8"?>
<worksheet xmlns="http://schemas.openxmlformats.org/spreadsheetml/2006/main" xmlns:r="http://schemas.openxmlformats.org/officeDocument/2006/relationships">
  <dimension ref="B2:C30"/>
  <sheetViews>
    <sheetView workbookViewId="0" topLeftCell="A1">
      <selection activeCell="A1" sqref="A1"/>
    </sheetView>
  </sheetViews>
  <sheetFormatPr defaultColWidth="9.33203125" defaultRowHeight="12.75"/>
  <cols>
    <col min="1" max="1" width="9.33203125" style="3" customWidth="1"/>
    <col min="2" max="2" width="46.33203125" style="3" customWidth="1"/>
    <col min="3" max="16384" width="9.33203125" style="3" customWidth="1"/>
  </cols>
  <sheetData>
    <row r="2" spans="2:3" ht="12.75">
      <c r="B2" s="35" t="s">
        <v>0</v>
      </c>
      <c r="C2" s="2"/>
    </row>
    <row r="4" spans="2:3" ht="15" customHeight="1">
      <c r="B4" s="188" t="s">
        <v>1</v>
      </c>
      <c r="C4" s="189">
        <v>134936</v>
      </c>
    </row>
    <row r="5" spans="2:3" ht="15" customHeight="1">
      <c r="B5" s="188" t="s">
        <v>2</v>
      </c>
      <c r="C5" s="189">
        <v>134169</v>
      </c>
    </row>
    <row r="6" spans="2:3" ht="15" customHeight="1">
      <c r="B6" s="188" t="s">
        <v>3</v>
      </c>
      <c r="C6" s="190">
        <v>367.586301369863</v>
      </c>
    </row>
    <row r="7" spans="2:3" ht="15" customHeight="1">
      <c r="B7" s="188" t="s">
        <v>4</v>
      </c>
      <c r="C7" s="189">
        <v>767</v>
      </c>
    </row>
    <row r="8" spans="2:3" ht="15" customHeight="1">
      <c r="B8" s="188" t="s">
        <v>5</v>
      </c>
      <c r="C8" s="190">
        <v>2.1013698630136988</v>
      </c>
    </row>
    <row r="9" spans="2:3" ht="15" customHeight="1">
      <c r="B9" s="188" t="s">
        <v>6</v>
      </c>
      <c r="C9" s="190">
        <v>14.1</v>
      </c>
    </row>
    <row r="10" spans="2:3" ht="15" customHeight="1">
      <c r="B10" s="188" t="s">
        <v>7</v>
      </c>
      <c r="C10" s="190">
        <v>61.3</v>
      </c>
    </row>
    <row r="11" spans="2:3" ht="15" customHeight="1">
      <c r="B11" s="188" t="s">
        <v>8</v>
      </c>
      <c r="C11" s="190">
        <v>5.7</v>
      </c>
    </row>
    <row r="12" spans="2:3" ht="15" customHeight="1">
      <c r="B12" s="188" t="s">
        <v>9</v>
      </c>
      <c r="C12" s="190">
        <v>40.2</v>
      </c>
    </row>
    <row r="13" spans="2:3" ht="15" customHeight="1">
      <c r="B13" s="188" t="s">
        <v>10</v>
      </c>
      <c r="C13" s="189">
        <v>3374</v>
      </c>
    </row>
    <row r="14" spans="2:3" ht="15" customHeight="1">
      <c r="B14" s="188" t="s">
        <v>11</v>
      </c>
      <c r="C14" s="189">
        <v>849.75</v>
      </c>
    </row>
    <row r="15" spans="2:3" ht="15" customHeight="1">
      <c r="B15" s="188" t="s">
        <v>12</v>
      </c>
      <c r="C15" s="189">
        <v>10356</v>
      </c>
    </row>
    <row r="16" spans="2:3" ht="15" customHeight="1">
      <c r="B16" s="188" t="s">
        <v>13</v>
      </c>
      <c r="C16" s="190">
        <v>77.2</v>
      </c>
    </row>
    <row r="17" spans="2:3" ht="15" customHeight="1">
      <c r="B17" s="188" t="s">
        <v>14</v>
      </c>
      <c r="C17" s="189">
        <v>27</v>
      </c>
    </row>
    <row r="18" spans="2:3" ht="15" customHeight="1">
      <c r="B18" s="188" t="s">
        <v>15</v>
      </c>
      <c r="C18" s="189">
        <v>26.852</v>
      </c>
    </row>
    <row r="19" spans="2:3" ht="15" customHeight="1">
      <c r="B19" s="188" t="s">
        <v>16</v>
      </c>
      <c r="C19" s="189">
        <v>1013</v>
      </c>
    </row>
    <row r="20" spans="2:3" ht="15" customHeight="1">
      <c r="B20" s="188" t="s">
        <v>17</v>
      </c>
      <c r="C20" s="189">
        <v>75.50179251540966</v>
      </c>
    </row>
    <row r="21" spans="2:3" ht="15" customHeight="1">
      <c r="B21" s="188" t="s">
        <v>18</v>
      </c>
      <c r="C21" s="189">
        <v>1677</v>
      </c>
    </row>
    <row r="22" spans="2:3" ht="15" customHeight="1">
      <c r="B22" s="188" t="s">
        <v>19</v>
      </c>
      <c r="C22" s="190">
        <v>1.2</v>
      </c>
    </row>
    <row r="23" spans="2:3" ht="15" customHeight="1">
      <c r="B23" s="188" t="s">
        <v>20</v>
      </c>
      <c r="C23" s="189">
        <v>808</v>
      </c>
    </row>
    <row r="24" spans="2:3" ht="15" customHeight="1">
      <c r="B24" s="188" t="s">
        <v>21</v>
      </c>
      <c r="C24" s="189">
        <v>1794</v>
      </c>
    </row>
    <row r="25" spans="2:3" ht="15" customHeight="1">
      <c r="B25" s="188" t="s">
        <v>22</v>
      </c>
      <c r="C25" s="189">
        <v>59</v>
      </c>
    </row>
    <row r="26" spans="2:3" ht="15" customHeight="1">
      <c r="B26" s="188" t="s">
        <v>23</v>
      </c>
      <c r="C26" s="189">
        <v>1</v>
      </c>
    </row>
    <row r="27" spans="2:3" ht="12.75">
      <c r="B27" s="83" t="s">
        <v>24</v>
      </c>
      <c r="C27" s="149">
        <v>1.05</v>
      </c>
    </row>
    <row r="29" spans="2:3" ht="12.75">
      <c r="B29" s="3" t="s">
        <v>25</v>
      </c>
      <c r="C29"/>
    </row>
    <row r="30" spans="2:3" ht="12.75">
      <c r="B30" s="3" t="s">
        <v>26</v>
      </c>
      <c r="C30"/>
    </row>
  </sheetData>
  <printOptions horizontalCentered="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E37"/>
  <sheetViews>
    <sheetView workbookViewId="0" topLeftCell="A1">
      <selection activeCell="A1" sqref="A1"/>
    </sheetView>
  </sheetViews>
  <sheetFormatPr defaultColWidth="9.33203125" defaultRowHeight="12.75"/>
  <cols>
    <col min="1" max="1" width="16.83203125" style="3" customWidth="1"/>
    <col min="2" max="5" width="12.83203125" style="3" customWidth="1"/>
    <col min="6" max="16384" width="9.33203125" style="3" customWidth="1"/>
  </cols>
  <sheetData>
    <row r="2" spans="1:5" ht="12.75">
      <c r="A2" s="1" t="s">
        <v>27</v>
      </c>
      <c r="B2" s="2"/>
      <c r="C2" s="2"/>
      <c r="D2" s="2"/>
      <c r="E2" s="2"/>
    </row>
    <row r="3" spans="1:5" ht="12.75">
      <c r="A3" s="4" t="s">
        <v>28</v>
      </c>
      <c r="B3" s="2"/>
      <c r="C3" s="2"/>
      <c r="D3" s="2"/>
      <c r="E3" s="2"/>
    </row>
    <row r="4" spans="1:5" ht="12.75">
      <c r="A4" s="4" t="s">
        <v>29</v>
      </c>
      <c r="B4" s="2"/>
      <c r="C4" s="2"/>
      <c r="D4" s="2"/>
      <c r="E4" s="2"/>
    </row>
    <row r="5" spans="1:5" ht="12.75">
      <c r="A5" s="1" t="s">
        <v>30</v>
      </c>
      <c r="B5" s="2"/>
      <c r="C5" s="2"/>
      <c r="D5" s="2"/>
      <c r="E5" s="2"/>
    </row>
    <row r="7" spans="1:5" ht="12.75">
      <c r="A7" s="141" t="s">
        <v>31</v>
      </c>
      <c r="B7" s="78"/>
      <c r="C7" s="191" t="s">
        <v>35</v>
      </c>
      <c r="D7" s="66" t="s">
        <v>32</v>
      </c>
      <c r="E7" s="67"/>
    </row>
    <row r="8" spans="1:5" ht="12.75">
      <c r="A8" s="99" t="s">
        <v>33</v>
      </c>
      <c r="B8" s="148" t="s">
        <v>34</v>
      </c>
      <c r="C8" s="192"/>
      <c r="D8" s="100" t="s">
        <v>33</v>
      </c>
      <c r="E8" s="100" t="s">
        <v>34</v>
      </c>
    </row>
    <row r="9" spans="1:5" ht="12.75">
      <c r="A9" s="113" t="s">
        <v>36</v>
      </c>
      <c r="B9" s="5" t="s">
        <v>36</v>
      </c>
      <c r="C9" s="145" t="s">
        <v>37</v>
      </c>
      <c r="D9" s="6">
        <v>43699</v>
      </c>
      <c r="E9" s="10">
        <v>18.1</v>
      </c>
    </row>
    <row r="10" spans="1:5" ht="12.75">
      <c r="A10" s="142" t="s">
        <v>38</v>
      </c>
      <c r="B10" s="7" t="s">
        <v>39</v>
      </c>
      <c r="C10" s="145" t="s">
        <v>40</v>
      </c>
      <c r="D10" s="6">
        <v>98882</v>
      </c>
      <c r="E10" s="10">
        <v>20.4</v>
      </c>
    </row>
    <row r="11" spans="1:5" ht="12.75">
      <c r="A11" s="142" t="s">
        <v>41</v>
      </c>
      <c r="B11" s="7" t="s">
        <v>42</v>
      </c>
      <c r="C11" s="145" t="s">
        <v>43</v>
      </c>
      <c r="D11" s="6">
        <v>195056</v>
      </c>
      <c r="E11" s="10">
        <v>24.9</v>
      </c>
    </row>
    <row r="12" spans="1:5" ht="12.75">
      <c r="A12" s="142" t="s">
        <v>44</v>
      </c>
      <c r="B12" s="7" t="s">
        <v>45</v>
      </c>
      <c r="C12" s="145" t="s">
        <v>46</v>
      </c>
      <c r="D12" s="6">
        <v>171667</v>
      </c>
      <c r="E12" s="10">
        <v>19.3</v>
      </c>
    </row>
    <row r="13" spans="1:5" ht="12.75">
      <c r="A13" s="142" t="s">
        <v>47</v>
      </c>
      <c r="B13" s="7" t="s">
        <v>48</v>
      </c>
      <c r="C13" s="145" t="s">
        <v>49</v>
      </c>
      <c r="D13" s="6">
        <v>145162</v>
      </c>
      <c r="E13" s="10">
        <v>15.682830044154619</v>
      </c>
    </row>
    <row r="14" spans="1:5" ht="12.75">
      <c r="A14" s="142"/>
      <c r="B14" s="7"/>
      <c r="C14" s="145"/>
      <c r="D14" s="6"/>
      <c r="E14" s="10"/>
    </row>
    <row r="15" spans="1:5" ht="12.75">
      <c r="A15" s="187" t="s">
        <v>50</v>
      </c>
      <c r="B15" s="186">
        <v>15.8</v>
      </c>
      <c r="C15" s="145" t="s">
        <v>51</v>
      </c>
      <c r="D15" s="6">
        <v>140579</v>
      </c>
      <c r="E15" s="10">
        <v>15.264916817121673</v>
      </c>
    </row>
    <row r="16" spans="1:5" ht="12.75">
      <c r="A16" s="187" t="s">
        <v>52</v>
      </c>
      <c r="B16" s="186">
        <v>15.9</v>
      </c>
      <c r="C16" s="145" t="s">
        <v>53</v>
      </c>
      <c r="D16" s="6">
        <v>137950</v>
      </c>
      <c r="E16" s="10">
        <v>15.13406842815009</v>
      </c>
    </row>
    <row r="17" spans="1:5" ht="12.75">
      <c r="A17" s="187" t="s">
        <v>54</v>
      </c>
      <c r="B17" s="186">
        <v>15.6</v>
      </c>
      <c r="C17" s="145" t="s">
        <v>55</v>
      </c>
      <c r="D17" s="6">
        <v>133026</v>
      </c>
      <c r="E17" s="10">
        <v>14.702638132471183</v>
      </c>
    </row>
    <row r="18" spans="1:5" ht="12.75">
      <c r="A18" s="187" t="s">
        <v>56</v>
      </c>
      <c r="B18" s="186">
        <v>15.6</v>
      </c>
      <c r="C18" s="145" t="s">
        <v>57</v>
      </c>
      <c r="D18" s="6">
        <v>135782</v>
      </c>
      <c r="E18" s="10">
        <v>15.00444115191922</v>
      </c>
    </row>
    <row r="19" spans="1:5" ht="12.75">
      <c r="A19" s="187" t="s">
        <v>58</v>
      </c>
      <c r="B19" s="186">
        <v>15.8</v>
      </c>
      <c r="C19" s="145" t="s">
        <v>59</v>
      </c>
      <c r="D19" s="6">
        <v>138052</v>
      </c>
      <c r="E19" s="10">
        <v>15.210184517082812</v>
      </c>
    </row>
    <row r="20" spans="1:5" ht="12.75">
      <c r="A20" s="187"/>
      <c r="B20" s="186"/>
      <c r="C20" s="145"/>
      <c r="D20" s="6"/>
      <c r="E20" s="10"/>
    </row>
    <row r="21" spans="1:5" ht="12.75">
      <c r="A21" s="187" t="s">
        <v>60</v>
      </c>
      <c r="B21" s="186">
        <v>15.6</v>
      </c>
      <c r="C21" s="145" t="s">
        <v>61</v>
      </c>
      <c r="D21" s="6">
        <v>137626</v>
      </c>
      <c r="E21" s="10">
        <v>15.077717743668938</v>
      </c>
    </row>
    <row r="22" spans="1:5" ht="12.75">
      <c r="A22" s="187" t="s">
        <v>62</v>
      </c>
      <c r="B22" s="186">
        <v>15.7</v>
      </c>
      <c r="C22" s="145" t="s">
        <v>63</v>
      </c>
      <c r="D22" s="6">
        <v>140466</v>
      </c>
      <c r="E22" s="10">
        <v>15.28884295199861</v>
      </c>
    </row>
    <row r="23" spans="1:5" ht="12.75">
      <c r="A23" s="187" t="s">
        <v>64</v>
      </c>
      <c r="B23" s="186">
        <v>16</v>
      </c>
      <c r="C23" s="145" t="s">
        <v>65</v>
      </c>
      <c r="D23" s="6">
        <v>139635</v>
      </c>
      <c r="E23" s="10">
        <v>15.148076557154143</v>
      </c>
    </row>
    <row r="24" spans="1:5" ht="12.75">
      <c r="A24" s="187" t="s">
        <v>66</v>
      </c>
      <c r="B24" s="186">
        <v>16.4</v>
      </c>
      <c r="C24" s="145" t="s">
        <v>67</v>
      </c>
      <c r="D24" s="6">
        <v>148164</v>
      </c>
      <c r="E24" s="10">
        <v>16.01202079518027</v>
      </c>
    </row>
    <row r="25" spans="1:5" ht="12.75">
      <c r="A25" s="187" t="s">
        <v>68</v>
      </c>
      <c r="B25" s="186">
        <v>16.7</v>
      </c>
      <c r="C25" s="145" t="s">
        <v>69</v>
      </c>
      <c r="D25" s="6">
        <v>153080</v>
      </c>
      <c r="E25" s="10">
        <v>16.441968005184783</v>
      </c>
    </row>
    <row r="26" spans="1:5" ht="12.75">
      <c r="A26" s="187"/>
      <c r="B26" s="186"/>
      <c r="C26" s="145"/>
      <c r="D26" s="6"/>
      <c r="E26" s="10"/>
    </row>
    <row r="27" spans="1:5" ht="12.75">
      <c r="A27" s="187" t="s">
        <v>70</v>
      </c>
      <c r="B27" s="186">
        <v>16.3</v>
      </c>
      <c r="C27" s="145" t="s">
        <v>71</v>
      </c>
      <c r="D27" s="6">
        <v>149478</v>
      </c>
      <c r="E27" s="10">
        <v>15.954401479932493</v>
      </c>
    </row>
    <row r="28" spans="1:5" ht="12.75">
      <c r="A28" s="187" t="s">
        <v>72</v>
      </c>
      <c r="B28" s="186">
        <v>15.9</v>
      </c>
      <c r="C28" s="145" t="s">
        <v>73</v>
      </c>
      <c r="D28" s="6">
        <v>143827</v>
      </c>
      <c r="E28" s="10">
        <v>15.264431572465588</v>
      </c>
    </row>
    <row r="29" spans="1:5" ht="12.75">
      <c r="A29" s="187">
        <v>4000240</v>
      </c>
      <c r="B29" s="186">
        <v>15.5</v>
      </c>
      <c r="C29" s="145" t="s">
        <v>74</v>
      </c>
      <c r="D29" s="6">
        <v>139560</v>
      </c>
      <c r="E29" s="10">
        <v>14.754756098785819</v>
      </c>
    </row>
    <row r="30" spans="1:5" ht="12.75">
      <c r="A30" s="143">
        <v>3952767</v>
      </c>
      <c r="B30" s="180">
        <v>15.2</v>
      </c>
      <c r="C30" s="146">
        <v>1994</v>
      </c>
      <c r="D30" s="8">
        <v>137844</v>
      </c>
      <c r="E30" s="10">
        <v>14.51589514950022</v>
      </c>
    </row>
    <row r="31" spans="1:5" ht="12.75">
      <c r="A31" s="143">
        <v>3900089</v>
      </c>
      <c r="B31" s="180">
        <v>14.8</v>
      </c>
      <c r="C31" s="146">
        <v>1995</v>
      </c>
      <c r="D31" s="8">
        <v>134169</v>
      </c>
      <c r="E31" s="10">
        <v>14.128893069798432</v>
      </c>
    </row>
    <row r="32" spans="1:5" ht="12.75">
      <c r="A32" s="144"/>
      <c r="B32" s="183"/>
      <c r="C32" s="147"/>
      <c r="D32" s="184"/>
      <c r="E32" s="185"/>
    </row>
    <row r="34" spans="1:5" ht="12.75">
      <c r="A34" s="193" t="s">
        <v>312</v>
      </c>
      <c r="B34" s="194"/>
      <c r="C34" s="194"/>
      <c r="D34" s="194"/>
      <c r="E34" s="194"/>
    </row>
    <row r="36" ht="12.75">
      <c r="A36" s="3" t="s">
        <v>75</v>
      </c>
    </row>
    <row r="37" ht="12.75">
      <c r="A37" s="3" t="s">
        <v>76</v>
      </c>
    </row>
  </sheetData>
  <mergeCells count="2">
    <mergeCell ref="C7:C8"/>
    <mergeCell ref="A34:E34"/>
  </mergeCells>
  <printOptions horizontalCentered="1"/>
  <pageMargins left="1.5" right="0.25" top="1" bottom="1" header="0" footer="0"/>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U180"/>
  <sheetViews>
    <sheetView workbookViewId="0" topLeftCell="A1">
      <selection activeCell="A1" sqref="A1"/>
    </sheetView>
  </sheetViews>
  <sheetFormatPr defaultColWidth="9.33203125" defaultRowHeight="12.75"/>
  <cols>
    <col min="1" max="1" width="18.16015625" style="3" customWidth="1"/>
    <col min="2" max="2" width="12.83203125" style="3" customWidth="1"/>
    <col min="3" max="3" width="6.83203125" style="3" customWidth="1"/>
    <col min="4" max="4" width="14.16015625" style="3" customWidth="1"/>
    <col min="5" max="5" width="6.83203125" style="3" customWidth="1"/>
    <col min="6" max="6" width="12.83203125" style="3" customWidth="1"/>
    <col min="7" max="7" width="6.83203125" style="3" customWidth="1"/>
    <col min="8" max="8" width="12.83203125" style="3" customWidth="1"/>
    <col min="9" max="9" width="6.83203125" style="3" customWidth="1"/>
    <col min="10" max="10" width="12.83203125" style="3" customWidth="1"/>
    <col min="11" max="11" width="6.83203125" style="3" customWidth="1"/>
    <col min="12" max="12" width="12.83203125" style="3" customWidth="1"/>
    <col min="13" max="13" width="6.83203125" style="3" customWidth="1"/>
    <col min="14" max="14" width="12.83203125" style="3" customWidth="1"/>
    <col min="15" max="15" width="6.83203125" style="3" customWidth="1"/>
    <col min="16" max="16" width="12.83203125" style="3" customWidth="1"/>
    <col min="17" max="17" width="6.83203125" style="3" customWidth="1"/>
    <col min="18" max="16384" width="9.33203125" style="3" customWidth="1"/>
  </cols>
  <sheetData>
    <row r="2" spans="1:17" ht="12.75">
      <c r="A2" s="1" t="s">
        <v>77</v>
      </c>
      <c r="B2" s="2"/>
      <c r="C2" s="2"/>
      <c r="D2" s="2"/>
      <c r="E2" s="2"/>
      <c r="F2" s="2"/>
      <c r="G2" s="2"/>
      <c r="H2" s="2"/>
      <c r="I2" s="2"/>
      <c r="J2" s="2"/>
      <c r="K2" s="2"/>
      <c r="L2" s="2"/>
      <c r="M2" s="2"/>
      <c r="N2" s="2"/>
      <c r="O2" s="2"/>
      <c r="P2" s="2"/>
      <c r="Q2" s="2"/>
    </row>
    <row r="3" spans="1:17" ht="12.75">
      <c r="A3" s="4" t="s">
        <v>78</v>
      </c>
      <c r="B3" s="2"/>
      <c r="C3" s="2"/>
      <c r="D3" s="2"/>
      <c r="E3" s="2"/>
      <c r="F3" s="2"/>
      <c r="G3" s="2"/>
      <c r="H3" s="2"/>
      <c r="I3" s="2"/>
      <c r="J3" s="2"/>
      <c r="K3" s="2"/>
      <c r="L3" s="2"/>
      <c r="M3" s="2"/>
      <c r="N3" s="2"/>
      <c r="O3" s="2"/>
      <c r="P3" s="2"/>
      <c r="Q3" s="2"/>
    </row>
    <row r="4" spans="1:17" ht="12.75">
      <c r="A4" s="1" t="s">
        <v>79</v>
      </c>
      <c r="B4" s="2"/>
      <c r="C4" s="2"/>
      <c r="D4" s="2"/>
      <c r="E4" s="2"/>
      <c r="F4" s="2"/>
      <c r="G4" s="2"/>
      <c r="H4" s="2"/>
      <c r="I4" s="2"/>
      <c r="J4" s="2"/>
      <c r="K4" s="2"/>
      <c r="L4" s="2"/>
      <c r="M4" s="2"/>
      <c r="N4" s="2"/>
      <c r="O4" s="2"/>
      <c r="P4" s="2"/>
      <c r="Q4" s="2"/>
    </row>
    <row r="6" spans="1:17" ht="12.75">
      <c r="A6" s="195" t="s">
        <v>290</v>
      </c>
      <c r="B6" s="66" t="s">
        <v>294</v>
      </c>
      <c r="C6" s="78"/>
      <c r="D6" s="78"/>
      <c r="E6" s="78"/>
      <c r="F6" s="78"/>
      <c r="G6" s="78"/>
      <c r="H6" s="78"/>
      <c r="I6" s="78"/>
      <c r="J6" s="78"/>
      <c r="K6" s="78"/>
      <c r="L6" s="78"/>
      <c r="M6" s="151"/>
      <c r="N6" s="66" t="s">
        <v>80</v>
      </c>
      <c r="O6" s="78"/>
      <c r="P6" s="78"/>
      <c r="Q6" s="67"/>
    </row>
    <row r="7" spans="1:17" ht="12.75">
      <c r="A7" s="196"/>
      <c r="B7" s="86" t="s">
        <v>82</v>
      </c>
      <c r="C7" s="89"/>
      <c r="D7" s="88" t="s">
        <v>83</v>
      </c>
      <c r="E7" s="89"/>
      <c r="F7" s="88" t="s">
        <v>84</v>
      </c>
      <c r="G7" s="89"/>
      <c r="H7" s="88" t="s">
        <v>85</v>
      </c>
      <c r="I7" s="89"/>
      <c r="J7" s="88" t="s">
        <v>86</v>
      </c>
      <c r="K7" s="89"/>
      <c r="L7" s="88" t="s">
        <v>87</v>
      </c>
      <c r="M7" s="152"/>
      <c r="N7" s="88" t="s">
        <v>88</v>
      </c>
      <c r="O7" s="89"/>
      <c r="P7" s="88" t="s">
        <v>89</v>
      </c>
      <c r="Q7" s="89"/>
    </row>
    <row r="8" spans="1:21" ht="12.75">
      <c r="A8" s="197"/>
      <c r="B8" s="85" t="s">
        <v>33</v>
      </c>
      <c r="C8" s="85" t="s">
        <v>90</v>
      </c>
      <c r="D8" s="85" t="s">
        <v>33</v>
      </c>
      <c r="E8" s="85" t="s">
        <v>90</v>
      </c>
      <c r="F8" s="85" t="s">
        <v>33</v>
      </c>
      <c r="G8" s="85" t="s">
        <v>90</v>
      </c>
      <c r="H8" s="85" t="s">
        <v>33</v>
      </c>
      <c r="I8" s="85" t="s">
        <v>90</v>
      </c>
      <c r="J8" s="85" t="s">
        <v>33</v>
      </c>
      <c r="K8" s="85" t="s">
        <v>90</v>
      </c>
      <c r="L8" s="85" t="s">
        <v>33</v>
      </c>
      <c r="M8" s="153" t="s">
        <v>90</v>
      </c>
      <c r="N8" s="85" t="s">
        <v>33</v>
      </c>
      <c r="O8" s="85" t="s">
        <v>90</v>
      </c>
      <c r="P8" s="85" t="s">
        <v>33</v>
      </c>
      <c r="Q8" s="85" t="s">
        <v>90</v>
      </c>
      <c r="S8" s="3" t="s">
        <v>91</v>
      </c>
      <c r="U8" s="3" t="s">
        <v>92</v>
      </c>
    </row>
    <row r="9" spans="1:17" ht="12.75">
      <c r="A9" s="74"/>
      <c r="B9" s="9"/>
      <c r="C9" s="9"/>
      <c r="D9" s="9"/>
      <c r="E9" s="9"/>
      <c r="F9" s="9"/>
      <c r="G9" s="9"/>
      <c r="H9" s="9"/>
      <c r="I9" s="9"/>
      <c r="J9" s="9"/>
      <c r="K9" s="9"/>
      <c r="L9" s="9"/>
      <c r="M9" s="154"/>
      <c r="N9" s="9"/>
      <c r="O9" s="9"/>
      <c r="P9" s="9"/>
      <c r="Q9" s="9"/>
    </row>
    <row r="10" spans="1:21" ht="12.75">
      <c r="A10" s="113" t="s">
        <v>93</v>
      </c>
      <c r="B10" s="47">
        <v>377</v>
      </c>
      <c r="C10" s="49">
        <v>0.28098890205636173</v>
      </c>
      <c r="D10" s="47">
        <v>126</v>
      </c>
      <c r="E10" s="49">
        <v>0.11968767216976652</v>
      </c>
      <c r="F10" s="47">
        <v>242</v>
      </c>
      <c r="G10" s="49">
        <v>0.9713414144657623</v>
      </c>
      <c r="H10" s="47">
        <v>1</v>
      </c>
      <c r="I10" s="56" t="s">
        <v>94</v>
      </c>
      <c r="J10" s="47">
        <v>6</v>
      </c>
      <c r="K10" s="49">
        <v>0.263042525208242</v>
      </c>
      <c r="L10" s="57" t="s">
        <v>293</v>
      </c>
      <c r="M10" s="156" t="s">
        <v>293</v>
      </c>
      <c r="N10" s="48">
        <v>2</v>
      </c>
      <c r="O10" s="56" t="s">
        <v>94</v>
      </c>
      <c r="P10" s="47">
        <v>27</v>
      </c>
      <c r="Q10" s="49">
        <v>0.5665127989928661</v>
      </c>
      <c r="S10" s="65">
        <v>7</v>
      </c>
      <c r="U10" s="3">
        <v>2</v>
      </c>
    </row>
    <row r="11" spans="1:21" ht="12.75">
      <c r="A11" s="113" t="s">
        <v>96</v>
      </c>
      <c r="B11" s="47">
        <v>16444</v>
      </c>
      <c r="C11" s="49">
        <v>12.256184364495525</v>
      </c>
      <c r="D11" s="47">
        <v>10327</v>
      </c>
      <c r="E11" s="49">
        <v>9.809639607120467</v>
      </c>
      <c r="F11" s="47">
        <v>5780</v>
      </c>
      <c r="G11" s="49">
        <v>23.199807337240106</v>
      </c>
      <c r="H11" s="47">
        <v>163</v>
      </c>
      <c r="I11" s="49">
        <v>20.58080808080808</v>
      </c>
      <c r="J11" s="47">
        <v>117</v>
      </c>
      <c r="K11" s="49">
        <v>5.129329241560719</v>
      </c>
      <c r="L11" s="47">
        <v>7</v>
      </c>
      <c r="M11" s="157">
        <v>13.725490196078432</v>
      </c>
      <c r="N11" s="47">
        <v>162</v>
      </c>
      <c r="O11" s="49">
        <v>6.276636962417667</v>
      </c>
      <c r="P11" s="47">
        <v>958</v>
      </c>
      <c r="Q11" s="49">
        <v>20.10071338648762</v>
      </c>
      <c r="S11" s="65">
        <f aca="true" t="shared" si="0" ref="S11:S18">H11+J11+L11</f>
        <v>287</v>
      </c>
      <c r="U11" s="3">
        <v>50</v>
      </c>
    </row>
    <row r="12" spans="1:21" ht="12.75">
      <c r="A12" s="113" t="s">
        <v>97</v>
      </c>
      <c r="B12" s="47">
        <v>32365</v>
      </c>
      <c r="C12" s="49">
        <v>24.122561843644956</v>
      </c>
      <c r="D12" s="47">
        <v>23431</v>
      </c>
      <c r="E12" s="49">
        <v>22.257157512776185</v>
      </c>
      <c r="F12" s="47">
        <v>8117</v>
      </c>
      <c r="G12" s="49">
        <v>32.58007545958096</v>
      </c>
      <c r="H12" s="47">
        <v>275</v>
      </c>
      <c r="I12" s="49">
        <v>34.72222222222222</v>
      </c>
      <c r="J12" s="47">
        <v>396</v>
      </c>
      <c r="K12" s="49">
        <v>17.360806663743972</v>
      </c>
      <c r="L12" s="47">
        <v>20</v>
      </c>
      <c r="M12" s="157">
        <v>39.21568627450981</v>
      </c>
      <c r="N12" s="47">
        <v>641</v>
      </c>
      <c r="O12" s="49">
        <v>24.835335141418057</v>
      </c>
      <c r="P12" s="47">
        <v>1539</v>
      </c>
      <c r="Q12" s="49">
        <v>32.29122954259337</v>
      </c>
      <c r="S12" s="65">
        <f t="shared" si="0"/>
        <v>691</v>
      </c>
      <c r="U12" s="3">
        <v>126</v>
      </c>
    </row>
    <row r="13" spans="1:21" ht="12.75">
      <c r="A13" s="113" t="s">
        <v>98</v>
      </c>
      <c r="B13" s="47">
        <v>38669</v>
      </c>
      <c r="C13" s="49">
        <v>28.82111367007282</v>
      </c>
      <c r="D13" s="47">
        <v>32059</v>
      </c>
      <c r="E13" s="49">
        <v>30.45291334992496</v>
      </c>
      <c r="F13" s="47">
        <v>5414</v>
      </c>
      <c r="G13" s="49">
        <v>21.730753793048084</v>
      </c>
      <c r="H13" s="47">
        <v>190</v>
      </c>
      <c r="I13" s="49">
        <v>23.98989898989899</v>
      </c>
      <c r="J13" s="47">
        <v>757</v>
      </c>
      <c r="K13" s="49">
        <v>33.18719859710653</v>
      </c>
      <c r="L13" s="47">
        <v>10</v>
      </c>
      <c r="M13" s="157">
        <v>19.607843137254903</v>
      </c>
      <c r="N13" s="47">
        <v>778</v>
      </c>
      <c r="O13" s="49">
        <v>30.14335528864781</v>
      </c>
      <c r="P13" s="47">
        <v>1161</v>
      </c>
      <c r="Q13" s="49">
        <v>24.360050356693243</v>
      </c>
      <c r="S13" s="65">
        <f t="shared" si="0"/>
        <v>957</v>
      </c>
      <c r="U13" s="3">
        <v>239</v>
      </c>
    </row>
    <row r="14" spans="1:21" ht="12.75">
      <c r="A14" s="113" t="s">
        <v>99</v>
      </c>
      <c r="B14" s="47">
        <v>31721</v>
      </c>
      <c r="C14" s="49">
        <v>23.642570191325866</v>
      </c>
      <c r="D14" s="47">
        <v>27149</v>
      </c>
      <c r="E14" s="49">
        <v>25.788893743944374</v>
      </c>
      <c r="F14" s="47">
        <v>3483</v>
      </c>
      <c r="G14" s="49">
        <v>13.98009151481095</v>
      </c>
      <c r="H14" s="47">
        <v>106</v>
      </c>
      <c r="I14" s="49">
        <v>13.383838383838384</v>
      </c>
      <c r="J14" s="47">
        <v>684</v>
      </c>
      <c r="K14" s="49">
        <v>29.986847873739585</v>
      </c>
      <c r="L14" s="47">
        <v>3</v>
      </c>
      <c r="M14" s="155" t="s">
        <v>94</v>
      </c>
      <c r="N14" s="47">
        <v>641</v>
      </c>
      <c r="O14" s="49">
        <v>24.835335141418057</v>
      </c>
      <c r="P14" s="47">
        <v>736</v>
      </c>
      <c r="Q14" s="49">
        <v>15.442719261435164</v>
      </c>
      <c r="S14" s="65">
        <f t="shared" si="0"/>
        <v>793</v>
      </c>
      <c r="U14" s="3">
        <v>296</v>
      </c>
    </row>
    <row r="15" spans="1:21" ht="12.75">
      <c r="A15" s="113" t="s">
        <v>100</v>
      </c>
      <c r="B15" s="47">
        <v>12458</v>
      </c>
      <c r="C15" s="49">
        <v>9.285304354955318</v>
      </c>
      <c r="D15" s="47">
        <v>10431</v>
      </c>
      <c r="E15" s="49">
        <v>9.908429431768528</v>
      </c>
      <c r="F15" s="47">
        <v>1582</v>
      </c>
      <c r="G15" s="49">
        <v>6.349843461507586</v>
      </c>
      <c r="H15" s="47">
        <v>48</v>
      </c>
      <c r="I15" s="49">
        <v>6.0606060606060606</v>
      </c>
      <c r="J15" s="47">
        <v>259</v>
      </c>
      <c r="K15" s="49">
        <v>11.354669004822446</v>
      </c>
      <c r="L15" s="47">
        <v>9</v>
      </c>
      <c r="M15" s="157">
        <v>17.647058823529413</v>
      </c>
      <c r="N15" s="47">
        <v>277</v>
      </c>
      <c r="O15" s="49">
        <v>10.732274312282062</v>
      </c>
      <c r="P15" s="47">
        <v>296</v>
      </c>
      <c r="Q15" s="49">
        <v>6.210658833403273</v>
      </c>
      <c r="S15" s="65">
        <f t="shared" si="0"/>
        <v>316</v>
      </c>
      <c r="U15" s="3">
        <v>129</v>
      </c>
    </row>
    <row r="16" spans="1:21" ht="12.75">
      <c r="A16" s="113" t="s">
        <v>101</v>
      </c>
      <c r="B16" s="47">
        <v>2110</v>
      </c>
      <c r="C16" s="49">
        <v>1.5726434571324226</v>
      </c>
      <c r="D16" s="47">
        <v>1733</v>
      </c>
      <c r="E16" s="49">
        <v>1.6461804434143283</v>
      </c>
      <c r="F16" s="47">
        <v>290</v>
      </c>
      <c r="G16" s="49">
        <v>1.1640041743597977</v>
      </c>
      <c r="H16" s="47">
        <v>9</v>
      </c>
      <c r="I16" s="49">
        <v>1.1363636363636365</v>
      </c>
      <c r="J16" s="47">
        <v>62</v>
      </c>
      <c r="K16" s="49">
        <v>2.7181060938185007</v>
      </c>
      <c r="L16" s="47">
        <v>1</v>
      </c>
      <c r="M16" s="155" t="s">
        <v>94</v>
      </c>
      <c r="N16" s="47">
        <v>80</v>
      </c>
      <c r="O16" s="49">
        <v>3.0995738086013174</v>
      </c>
      <c r="P16" s="47">
        <v>48</v>
      </c>
      <c r="Q16" s="49">
        <v>1.0071338648762065</v>
      </c>
      <c r="S16" s="65">
        <f t="shared" si="0"/>
        <v>72</v>
      </c>
      <c r="U16" s="3">
        <v>15</v>
      </c>
    </row>
    <row r="17" spans="1:21" ht="12.75">
      <c r="A17" s="113" t="s">
        <v>102</v>
      </c>
      <c r="B17" s="47">
        <v>25</v>
      </c>
      <c r="C17" s="49">
        <v>0.018633216316734865</v>
      </c>
      <c r="D17" s="47">
        <v>18</v>
      </c>
      <c r="E17" s="49">
        <v>0.017098238881395215</v>
      </c>
      <c r="F17" s="47">
        <v>6</v>
      </c>
      <c r="G17" s="49">
        <v>0.024082844986754434</v>
      </c>
      <c r="H17" s="57" t="s">
        <v>293</v>
      </c>
      <c r="I17" s="57" t="s">
        <v>293</v>
      </c>
      <c r="J17" s="57" t="s">
        <v>293</v>
      </c>
      <c r="K17" s="57" t="s">
        <v>293</v>
      </c>
      <c r="L17" s="48">
        <v>1</v>
      </c>
      <c r="M17" s="155" t="s">
        <v>94</v>
      </c>
      <c r="N17" s="57" t="s">
        <v>293</v>
      </c>
      <c r="O17" s="57" t="s">
        <v>293</v>
      </c>
      <c r="P17" s="47">
        <v>1</v>
      </c>
      <c r="Q17" s="56" t="s">
        <v>94</v>
      </c>
      <c r="S17" s="65">
        <v>1</v>
      </c>
      <c r="U17" s="3">
        <v>0</v>
      </c>
    </row>
    <row r="18" spans="1:21" ht="12.75">
      <c r="A18" s="75" t="s">
        <v>103</v>
      </c>
      <c r="B18" s="108">
        <v>134169</v>
      </c>
      <c r="C18" s="109">
        <v>100</v>
      </c>
      <c r="D18" s="108">
        <v>105274</v>
      </c>
      <c r="E18" s="109">
        <v>100</v>
      </c>
      <c r="F18" s="108">
        <v>24914</v>
      </c>
      <c r="G18" s="109">
        <v>100</v>
      </c>
      <c r="H18" s="108">
        <v>792</v>
      </c>
      <c r="I18" s="109">
        <v>100</v>
      </c>
      <c r="J18" s="108">
        <v>2281</v>
      </c>
      <c r="K18" s="109">
        <v>100</v>
      </c>
      <c r="L18" s="108">
        <v>51</v>
      </c>
      <c r="M18" s="171">
        <v>100</v>
      </c>
      <c r="N18" s="108">
        <v>2581</v>
      </c>
      <c r="O18" s="109">
        <v>100</v>
      </c>
      <c r="P18" s="108">
        <v>4766</v>
      </c>
      <c r="Q18" s="109">
        <v>100</v>
      </c>
      <c r="S18" s="65">
        <f t="shared" si="0"/>
        <v>3124</v>
      </c>
      <c r="U18" s="3">
        <v>857</v>
      </c>
    </row>
    <row r="19" spans="1:17" ht="12.75">
      <c r="A19" s="113" t="s">
        <v>104</v>
      </c>
      <c r="B19" s="11"/>
      <c r="C19" s="9"/>
      <c r="D19" s="11"/>
      <c r="E19" s="9"/>
      <c r="F19" s="11"/>
      <c r="G19" s="9"/>
      <c r="H19" s="11"/>
      <c r="I19" s="9"/>
      <c r="J19" s="11"/>
      <c r="K19" s="9"/>
      <c r="L19" s="11"/>
      <c r="M19" s="154"/>
      <c r="N19" s="11"/>
      <c r="O19" s="9"/>
      <c r="P19" s="11"/>
      <c r="Q19" s="9"/>
    </row>
    <row r="20" spans="1:17" ht="12.75">
      <c r="A20" s="84" t="s">
        <v>105</v>
      </c>
      <c r="B20" s="102">
        <v>26.882</v>
      </c>
      <c r="C20" s="140"/>
      <c r="D20" s="102">
        <v>27.54</v>
      </c>
      <c r="E20" s="140"/>
      <c r="F20" s="102">
        <v>23.372</v>
      </c>
      <c r="G20" s="140"/>
      <c r="H20" s="102">
        <v>23.704</v>
      </c>
      <c r="I20" s="118"/>
      <c r="J20" s="102">
        <v>28.747</v>
      </c>
      <c r="K20" s="118"/>
      <c r="L20" s="102">
        <v>23.5</v>
      </c>
      <c r="M20" s="182"/>
      <c r="N20" s="102">
        <v>27.67</v>
      </c>
      <c r="O20" s="118"/>
      <c r="P20" s="102">
        <v>24.02</v>
      </c>
      <c r="Q20" s="118"/>
    </row>
    <row r="22" ht="12.75">
      <c r="A22" s="3" t="s">
        <v>313</v>
      </c>
    </row>
    <row r="24" ht="12.75">
      <c r="A24" s="3" t="s">
        <v>106</v>
      </c>
    </row>
    <row r="64" spans="1:4" ht="12.75">
      <c r="A64" s="13">
        <f ca="1">NOW()</f>
        <v>37921.361588657404</v>
      </c>
      <c r="D64" s="14" t="s">
        <v>107</v>
      </c>
    </row>
    <row r="65" ht="12.75">
      <c r="B65" s="15" t="s">
        <v>108</v>
      </c>
    </row>
    <row r="66" ht="12.75">
      <c r="A66" s="15" t="s">
        <v>109</v>
      </c>
    </row>
    <row r="67" ht="12.75">
      <c r="A67" s="15" t="s">
        <v>110</v>
      </c>
    </row>
    <row r="69" spans="1:17" ht="12.75">
      <c r="A69" s="16" t="s">
        <v>111</v>
      </c>
      <c r="B69" s="16" t="s">
        <v>111</v>
      </c>
      <c r="C69" s="16" t="s">
        <v>111</v>
      </c>
      <c r="D69" s="16" t="s">
        <v>111</v>
      </c>
      <c r="E69" s="16" t="s">
        <v>111</v>
      </c>
      <c r="F69" s="16" t="s">
        <v>111</v>
      </c>
      <c r="G69" s="16" t="s">
        <v>111</v>
      </c>
      <c r="H69" s="16" t="s">
        <v>111</v>
      </c>
      <c r="I69" s="16" t="s">
        <v>111</v>
      </c>
      <c r="J69" s="16" t="s">
        <v>111</v>
      </c>
      <c r="K69" s="16" t="s">
        <v>111</v>
      </c>
      <c r="L69" s="16" t="s">
        <v>111</v>
      </c>
      <c r="M69" s="16" t="s">
        <v>111</v>
      </c>
      <c r="N69" s="16" t="s">
        <v>111</v>
      </c>
      <c r="O69" s="16" t="s">
        <v>111</v>
      </c>
      <c r="P69" s="16" t="s">
        <v>111</v>
      </c>
      <c r="Q69" s="16" t="s">
        <v>111</v>
      </c>
    </row>
    <row r="71" spans="6:14" ht="12.75">
      <c r="F71" s="15" t="s">
        <v>112</v>
      </c>
      <c r="N71" s="15" t="s">
        <v>113</v>
      </c>
    </row>
    <row r="72" spans="2:17" ht="12.75">
      <c r="B72" s="16" t="s">
        <v>111</v>
      </c>
      <c r="C72" s="16" t="s">
        <v>111</v>
      </c>
      <c r="D72" s="16" t="s">
        <v>111</v>
      </c>
      <c r="E72" s="16" t="s">
        <v>111</v>
      </c>
      <c r="F72" s="16" t="s">
        <v>111</v>
      </c>
      <c r="G72" s="16" t="s">
        <v>111</v>
      </c>
      <c r="H72" s="16" t="s">
        <v>111</v>
      </c>
      <c r="I72" s="16" t="s">
        <v>111</v>
      </c>
      <c r="J72" s="16" t="s">
        <v>111</v>
      </c>
      <c r="K72" s="16" t="s">
        <v>111</v>
      </c>
      <c r="L72" s="16" t="s">
        <v>111</v>
      </c>
      <c r="M72" s="16" t="s">
        <v>111</v>
      </c>
      <c r="N72" s="16" t="s">
        <v>111</v>
      </c>
      <c r="O72" s="16" t="s">
        <v>111</v>
      </c>
      <c r="P72" s="16" t="s">
        <v>111</v>
      </c>
      <c r="Q72" s="16" t="s">
        <v>111</v>
      </c>
    </row>
    <row r="73" ht="12.75">
      <c r="A73" s="15" t="s">
        <v>114</v>
      </c>
    </row>
    <row r="74" spans="1:16" ht="12.75">
      <c r="A74" s="15" t="s">
        <v>115</v>
      </c>
      <c r="B74" s="15" t="s">
        <v>116</v>
      </c>
      <c r="D74" s="15" t="s">
        <v>117</v>
      </c>
      <c r="F74" s="15" t="s">
        <v>118</v>
      </c>
      <c r="H74" s="14" t="s">
        <v>85</v>
      </c>
      <c r="J74" s="14" t="s">
        <v>119</v>
      </c>
      <c r="L74" s="15" t="s">
        <v>120</v>
      </c>
      <c r="N74" s="15" t="s">
        <v>121</v>
      </c>
      <c r="P74" s="15" t="s">
        <v>122</v>
      </c>
    </row>
    <row r="75" spans="1:17" ht="12.75">
      <c r="A75" s="15" t="s">
        <v>81</v>
      </c>
      <c r="B75" s="16" t="s">
        <v>111</v>
      </c>
      <c r="C75" s="16" t="s">
        <v>111</v>
      </c>
      <c r="D75" s="16" t="s">
        <v>111</v>
      </c>
      <c r="E75" s="16" t="s">
        <v>111</v>
      </c>
      <c r="F75" s="16" t="s">
        <v>111</v>
      </c>
      <c r="G75" s="16" t="s">
        <v>111</v>
      </c>
      <c r="H75" s="16" t="s">
        <v>111</v>
      </c>
      <c r="I75" s="16" t="s">
        <v>111</v>
      </c>
      <c r="J75" s="16" t="s">
        <v>111</v>
      </c>
      <c r="K75" s="16" t="s">
        <v>111</v>
      </c>
      <c r="L75" s="16" t="s">
        <v>111</v>
      </c>
      <c r="M75" s="16" t="s">
        <v>111</v>
      </c>
      <c r="N75" s="16" t="s">
        <v>111</v>
      </c>
      <c r="O75" s="16" t="s">
        <v>111</v>
      </c>
      <c r="P75" s="16" t="s">
        <v>111</v>
      </c>
      <c r="Q75" s="16" t="s">
        <v>111</v>
      </c>
    </row>
    <row r="77" spans="2:17" ht="12.75">
      <c r="B77" s="15" t="s">
        <v>33</v>
      </c>
      <c r="C77" s="15" t="s">
        <v>90</v>
      </c>
      <c r="D77" s="15" t="s">
        <v>33</v>
      </c>
      <c r="E77" s="15" t="s">
        <v>90</v>
      </c>
      <c r="F77" s="15" t="s">
        <v>33</v>
      </c>
      <c r="G77" s="15" t="s">
        <v>90</v>
      </c>
      <c r="H77" s="15" t="s">
        <v>33</v>
      </c>
      <c r="I77" s="15" t="s">
        <v>90</v>
      </c>
      <c r="J77" s="15" t="s">
        <v>33</v>
      </c>
      <c r="K77" s="15" t="s">
        <v>90</v>
      </c>
      <c r="L77" s="15" t="s">
        <v>33</v>
      </c>
      <c r="M77" s="15" t="s">
        <v>90</v>
      </c>
      <c r="N77" s="15" t="s">
        <v>33</v>
      </c>
      <c r="O77" s="15" t="s">
        <v>90</v>
      </c>
      <c r="P77" s="15" t="s">
        <v>33</v>
      </c>
      <c r="Q77" s="15" t="s">
        <v>90</v>
      </c>
    </row>
    <row r="78" spans="1:17" ht="12.75">
      <c r="A78" s="16" t="s">
        <v>111</v>
      </c>
      <c r="B78" s="16" t="s">
        <v>111</v>
      </c>
      <c r="C78" s="16" t="s">
        <v>111</v>
      </c>
      <c r="D78" s="16" t="s">
        <v>111</v>
      </c>
      <c r="E78" s="16" t="s">
        <v>111</v>
      </c>
      <c r="F78" s="16" t="s">
        <v>111</v>
      </c>
      <c r="G78" s="16" t="s">
        <v>111</v>
      </c>
      <c r="H78" s="16" t="s">
        <v>111</v>
      </c>
      <c r="I78" s="16" t="s">
        <v>111</v>
      </c>
      <c r="J78" s="16" t="s">
        <v>111</v>
      </c>
      <c r="K78" s="16" t="s">
        <v>111</v>
      </c>
      <c r="L78" s="16" t="s">
        <v>111</v>
      </c>
      <c r="M78" s="16" t="s">
        <v>111</v>
      </c>
      <c r="N78" s="16" t="s">
        <v>111</v>
      </c>
      <c r="O78" s="16" t="s">
        <v>111</v>
      </c>
      <c r="P78" s="16" t="s">
        <v>111</v>
      </c>
      <c r="Q78" s="16" t="s">
        <v>111</v>
      </c>
    </row>
    <row r="80" spans="1:17" ht="12.75">
      <c r="A80" s="14" t="s">
        <v>93</v>
      </c>
      <c r="B80" s="17">
        <v>148</v>
      </c>
      <c r="C80" s="18">
        <f aca="true" t="shared" si="1" ref="C80:C87">B80/B10*100</f>
        <v>39.257294429708224</v>
      </c>
      <c r="D80" s="17">
        <v>60</v>
      </c>
      <c r="E80" s="18">
        <f aca="true" t="shared" si="2" ref="E80:E87">D80/D10*100</f>
        <v>47.61904761904761</v>
      </c>
      <c r="F80" s="17">
        <v>86</v>
      </c>
      <c r="G80" s="18">
        <f aca="true" t="shared" si="3" ref="G80:G87">F80/F10*100</f>
        <v>35.53719008264463</v>
      </c>
      <c r="H80" s="19">
        <v>1</v>
      </c>
      <c r="I80" s="18">
        <f aca="true" t="shared" si="4" ref="I80:I87">H80/H10*100</f>
        <v>100</v>
      </c>
      <c r="J80" s="19">
        <v>1</v>
      </c>
      <c r="K80" s="18">
        <f aca="true" t="shared" si="5" ref="K80:K86">J80/J10*100</f>
        <v>16.666666666666664</v>
      </c>
      <c r="L80" s="20" t="s">
        <v>123</v>
      </c>
      <c r="M80" s="21" t="s">
        <v>123</v>
      </c>
      <c r="N80" s="17">
        <v>1</v>
      </c>
      <c r="O80" s="18">
        <f aca="true" t="shared" si="6" ref="O80:O87">N80/N10*100</f>
        <v>50</v>
      </c>
      <c r="P80" s="17">
        <v>11</v>
      </c>
      <c r="Q80" s="18">
        <f aca="true" t="shared" si="7" ref="Q80:Q87">P80/P10*100</f>
        <v>40.74074074074074</v>
      </c>
    </row>
    <row r="81" spans="1:17" ht="12.75">
      <c r="A81" s="14" t="s">
        <v>96</v>
      </c>
      <c r="B81" s="17">
        <v>10639</v>
      </c>
      <c r="C81" s="18">
        <f t="shared" si="1"/>
        <v>64.69837022622234</v>
      </c>
      <c r="D81" s="17">
        <v>6714</v>
      </c>
      <c r="E81" s="18">
        <f t="shared" si="2"/>
        <v>65.01404086375521</v>
      </c>
      <c r="F81" s="17">
        <v>3737</v>
      </c>
      <c r="G81" s="18">
        <f t="shared" si="3"/>
        <v>64.65397923875432</v>
      </c>
      <c r="H81" s="19">
        <v>110</v>
      </c>
      <c r="I81" s="18">
        <f t="shared" si="4"/>
        <v>67.48466257668711</v>
      </c>
      <c r="J81" s="19">
        <v>55</v>
      </c>
      <c r="K81" s="18">
        <f t="shared" si="5"/>
        <v>47.008547008547005</v>
      </c>
      <c r="L81" s="17">
        <v>5</v>
      </c>
      <c r="M81" s="18">
        <f aca="true" t="shared" si="8" ref="M81:M86">L81/L11*100</f>
        <v>71.42857142857143</v>
      </c>
      <c r="N81" s="17">
        <v>131</v>
      </c>
      <c r="O81" s="18">
        <f t="shared" si="6"/>
        <v>80.8641975308642</v>
      </c>
      <c r="P81" s="17">
        <v>533</v>
      </c>
      <c r="Q81" s="18">
        <f t="shared" si="7"/>
        <v>55.636743215031316</v>
      </c>
    </row>
    <row r="82" spans="1:17" ht="12.75">
      <c r="A82" s="14" t="s">
        <v>97</v>
      </c>
      <c r="B82" s="17">
        <v>26424</v>
      </c>
      <c r="C82" s="18">
        <f t="shared" si="1"/>
        <v>81.6437509655492</v>
      </c>
      <c r="D82" s="17">
        <v>19866</v>
      </c>
      <c r="E82" s="18">
        <f t="shared" si="2"/>
        <v>84.78511373821006</v>
      </c>
      <c r="F82" s="17">
        <v>6109</v>
      </c>
      <c r="G82" s="18">
        <f t="shared" si="3"/>
        <v>75.26179623013428</v>
      </c>
      <c r="H82" s="19">
        <v>176</v>
      </c>
      <c r="I82" s="18">
        <f t="shared" si="4"/>
        <v>64</v>
      </c>
      <c r="J82" s="19">
        <v>196</v>
      </c>
      <c r="K82" s="18">
        <f t="shared" si="5"/>
        <v>49.494949494949495</v>
      </c>
      <c r="L82" s="17">
        <v>12</v>
      </c>
      <c r="M82" s="18">
        <f t="shared" si="8"/>
        <v>60</v>
      </c>
      <c r="N82" s="17">
        <v>542</v>
      </c>
      <c r="O82" s="18">
        <f t="shared" si="6"/>
        <v>84.55538221528862</v>
      </c>
      <c r="P82" s="17">
        <v>892</v>
      </c>
      <c r="Q82" s="18">
        <f t="shared" si="7"/>
        <v>57.95971410006497</v>
      </c>
    </row>
    <row r="83" spans="1:17" ht="12.75">
      <c r="A83" s="14" t="s">
        <v>98</v>
      </c>
      <c r="B83" s="17">
        <v>34976</v>
      </c>
      <c r="C83" s="18">
        <f t="shared" si="1"/>
        <v>90.44971424138198</v>
      </c>
      <c r="D83" s="17">
        <v>30109</v>
      </c>
      <c r="E83" s="18">
        <f t="shared" si="2"/>
        <v>93.91746467450638</v>
      </c>
      <c r="F83" s="17">
        <v>4160</v>
      </c>
      <c r="G83" s="18">
        <f t="shared" si="3"/>
        <v>76.8378278537126</v>
      </c>
      <c r="H83" s="19">
        <v>148</v>
      </c>
      <c r="I83" s="18">
        <f t="shared" si="4"/>
        <v>77.89473684210526</v>
      </c>
      <c r="J83" s="19">
        <v>431</v>
      </c>
      <c r="K83" s="18">
        <f t="shared" si="5"/>
        <v>56.93527080581242</v>
      </c>
      <c r="L83" s="17">
        <v>19</v>
      </c>
      <c r="M83" s="18">
        <f t="shared" si="8"/>
        <v>190</v>
      </c>
      <c r="N83" s="17">
        <v>705</v>
      </c>
      <c r="O83" s="18">
        <f t="shared" si="6"/>
        <v>90.61696658097686</v>
      </c>
      <c r="P83" s="17">
        <v>805</v>
      </c>
      <c r="Q83" s="18">
        <f t="shared" si="7"/>
        <v>69.33677863910422</v>
      </c>
    </row>
    <row r="84" spans="1:17" ht="12.75">
      <c r="A84" s="14" t="s">
        <v>99</v>
      </c>
      <c r="B84" s="17">
        <v>27874</v>
      </c>
      <c r="C84" s="18">
        <f t="shared" si="1"/>
        <v>87.87238737744711</v>
      </c>
      <c r="D84" s="17">
        <v>24550</v>
      </c>
      <c r="E84" s="18">
        <f t="shared" si="2"/>
        <v>90.4269033850234</v>
      </c>
      <c r="F84" s="17">
        <v>2743</v>
      </c>
      <c r="G84" s="18">
        <f t="shared" si="3"/>
        <v>78.7539477461958</v>
      </c>
      <c r="H84" s="19">
        <v>79</v>
      </c>
      <c r="I84" s="18">
        <f t="shared" si="4"/>
        <v>74.52830188679245</v>
      </c>
      <c r="J84" s="19">
        <v>388</v>
      </c>
      <c r="K84" s="18">
        <f t="shared" si="5"/>
        <v>56.72514619883041</v>
      </c>
      <c r="L84" s="17">
        <v>11</v>
      </c>
      <c r="M84" s="18">
        <f t="shared" si="8"/>
        <v>366.66666666666663</v>
      </c>
      <c r="N84" s="17">
        <v>587</v>
      </c>
      <c r="O84" s="18">
        <f t="shared" si="6"/>
        <v>91.57566302652106</v>
      </c>
      <c r="P84" s="17">
        <v>569</v>
      </c>
      <c r="Q84" s="18">
        <f t="shared" si="7"/>
        <v>77.30978260869566</v>
      </c>
    </row>
    <row r="85" spans="1:17" ht="12.75">
      <c r="A85" s="14" t="s">
        <v>100</v>
      </c>
      <c r="B85" s="17">
        <v>9961</v>
      </c>
      <c r="C85" s="18">
        <f t="shared" si="1"/>
        <v>79.95665435864505</v>
      </c>
      <c r="D85" s="17">
        <v>8630</v>
      </c>
      <c r="E85" s="18">
        <f t="shared" si="2"/>
        <v>82.73415779886875</v>
      </c>
      <c r="F85" s="17">
        <v>1131</v>
      </c>
      <c r="G85" s="18">
        <f t="shared" si="3"/>
        <v>71.49178255372945</v>
      </c>
      <c r="H85" s="19">
        <v>20</v>
      </c>
      <c r="I85" s="18">
        <f t="shared" si="4"/>
        <v>41.66666666666667</v>
      </c>
      <c r="J85" s="19">
        <v>137</v>
      </c>
      <c r="K85" s="18">
        <f t="shared" si="5"/>
        <v>52.8957528957529</v>
      </c>
      <c r="L85" s="17">
        <v>3</v>
      </c>
      <c r="M85" s="18">
        <f t="shared" si="8"/>
        <v>33.33333333333333</v>
      </c>
      <c r="N85" s="17">
        <v>253</v>
      </c>
      <c r="O85" s="18">
        <f t="shared" si="6"/>
        <v>91.33574007220217</v>
      </c>
      <c r="P85" s="17">
        <v>179</v>
      </c>
      <c r="Q85" s="18">
        <f t="shared" si="7"/>
        <v>60.47297297297297</v>
      </c>
    </row>
    <row r="86" spans="1:17" ht="12.75">
      <c r="A86" s="14" t="s">
        <v>101</v>
      </c>
      <c r="B86" s="17">
        <v>1378</v>
      </c>
      <c r="C86" s="18">
        <f t="shared" si="1"/>
        <v>65.30805687203791</v>
      </c>
      <c r="D86" s="17">
        <v>1170</v>
      </c>
      <c r="E86" s="18">
        <f t="shared" si="2"/>
        <v>67.5129832660127</v>
      </c>
      <c r="F86" s="19">
        <v>169</v>
      </c>
      <c r="G86" s="18">
        <f t="shared" si="3"/>
        <v>58.27586206896552</v>
      </c>
      <c r="H86" s="19">
        <v>2</v>
      </c>
      <c r="I86" s="18">
        <f t="shared" si="4"/>
        <v>22.22222222222222</v>
      </c>
      <c r="J86" s="19">
        <v>23</v>
      </c>
      <c r="K86" s="18">
        <f t="shared" si="5"/>
        <v>37.096774193548384</v>
      </c>
      <c r="L86" s="19">
        <v>1</v>
      </c>
      <c r="M86" s="18">
        <f t="shared" si="8"/>
        <v>100</v>
      </c>
      <c r="N86" s="19">
        <v>63</v>
      </c>
      <c r="O86" s="18">
        <f t="shared" si="6"/>
        <v>78.75</v>
      </c>
      <c r="P86" s="19">
        <v>34</v>
      </c>
      <c r="Q86" s="18">
        <f t="shared" si="7"/>
        <v>70.83333333333334</v>
      </c>
    </row>
    <row r="87" spans="1:17" ht="12.75">
      <c r="A87" s="14" t="s">
        <v>102</v>
      </c>
      <c r="B87" s="19">
        <v>43</v>
      </c>
      <c r="C87" s="18">
        <f t="shared" si="1"/>
        <v>172</v>
      </c>
      <c r="D87" s="19">
        <v>33</v>
      </c>
      <c r="E87" s="18">
        <f t="shared" si="2"/>
        <v>183.33333333333331</v>
      </c>
      <c r="F87" s="19">
        <v>9</v>
      </c>
      <c r="G87" s="18">
        <f t="shared" si="3"/>
        <v>150</v>
      </c>
      <c r="H87" s="19">
        <v>1</v>
      </c>
      <c r="I87" s="18" t="e">
        <f t="shared" si="4"/>
        <v>#VALUE!</v>
      </c>
      <c r="J87" s="22" t="s">
        <v>123</v>
      </c>
      <c r="K87" s="21" t="s">
        <v>123</v>
      </c>
      <c r="L87" s="22" t="s">
        <v>123</v>
      </c>
      <c r="M87" s="21" t="s">
        <v>123</v>
      </c>
      <c r="N87" s="19">
        <v>2</v>
      </c>
      <c r="O87" s="18" t="e">
        <f t="shared" si="6"/>
        <v>#VALUE!</v>
      </c>
      <c r="P87" s="19">
        <v>5</v>
      </c>
      <c r="Q87" s="18">
        <f t="shared" si="7"/>
        <v>500</v>
      </c>
    </row>
    <row r="88" spans="1:17" ht="12.75">
      <c r="A88" s="16" t="s">
        <v>111</v>
      </c>
      <c r="B88" s="16" t="s">
        <v>111</v>
      </c>
      <c r="C88" s="16" t="s">
        <v>111</v>
      </c>
      <c r="D88" s="16" t="s">
        <v>111</v>
      </c>
      <c r="E88" s="23" t="s">
        <v>111</v>
      </c>
      <c r="F88" s="16" t="s">
        <v>111</v>
      </c>
      <c r="G88" s="16" t="s">
        <v>111</v>
      </c>
      <c r="H88" s="16" t="s">
        <v>111</v>
      </c>
      <c r="I88" s="16" t="s">
        <v>111</v>
      </c>
      <c r="J88" s="16" t="s">
        <v>111</v>
      </c>
      <c r="K88" s="16" t="s">
        <v>111</v>
      </c>
      <c r="L88" s="16" t="s">
        <v>111</v>
      </c>
      <c r="M88" s="23" t="s">
        <v>111</v>
      </c>
      <c r="N88" s="16" t="s">
        <v>111</v>
      </c>
      <c r="O88" s="23" t="s">
        <v>111</v>
      </c>
      <c r="P88" s="16" t="s">
        <v>111</v>
      </c>
      <c r="Q88" s="23" t="s">
        <v>111</v>
      </c>
    </row>
    <row r="89" spans="13:17" ht="12.75">
      <c r="M89" s="18"/>
      <c r="O89" s="18"/>
      <c r="Q89" s="18"/>
    </row>
    <row r="90" spans="1:17" ht="12.75">
      <c r="A90" s="14" t="s">
        <v>82</v>
      </c>
      <c r="B90" s="17">
        <v>111443</v>
      </c>
      <c r="C90" s="18">
        <f>B90/B18*100</f>
        <v>83.06166103943534</v>
      </c>
      <c r="D90" s="17">
        <v>91132</v>
      </c>
      <c r="E90" s="18">
        <f>D90/D18*100</f>
        <v>86.56648365218382</v>
      </c>
      <c r="F90" s="17">
        <v>18144</v>
      </c>
      <c r="G90" s="18">
        <f>F90/F18*100</f>
        <v>72.82652323994542</v>
      </c>
      <c r="H90" s="19">
        <v>537</v>
      </c>
      <c r="I90" s="18">
        <f>H90/H18*100</f>
        <v>67.8030303030303</v>
      </c>
      <c r="J90" s="17">
        <v>1231</v>
      </c>
      <c r="K90" s="18">
        <f>J90/J18*100</f>
        <v>53.96755808855765</v>
      </c>
      <c r="L90" s="17">
        <v>51</v>
      </c>
      <c r="M90" s="18">
        <f>L90/L18*100</f>
        <v>100</v>
      </c>
      <c r="N90" s="17">
        <v>2284</v>
      </c>
      <c r="O90" s="18">
        <f>N90/N18*100</f>
        <v>88.4928322355676</v>
      </c>
      <c r="P90" s="17">
        <v>3028</v>
      </c>
      <c r="Q90" s="18">
        <f>P90/P18*100</f>
        <v>63.53336130927403</v>
      </c>
    </row>
    <row r="91" spans="1:17" ht="12.75">
      <c r="A91" s="16" t="s">
        <v>111</v>
      </c>
      <c r="B91" s="16" t="s">
        <v>111</v>
      </c>
      <c r="C91" s="16" t="s">
        <v>111</v>
      </c>
      <c r="D91" s="16" t="s">
        <v>111</v>
      </c>
      <c r="E91" s="16" t="s">
        <v>111</v>
      </c>
      <c r="F91" s="16" t="s">
        <v>111</v>
      </c>
      <c r="G91" s="16" t="s">
        <v>111</v>
      </c>
      <c r="H91" s="16" t="s">
        <v>111</v>
      </c>
      <c r="I91" s="16" t="s">
        <v>111</v>
      </c>
      <c r="J91" s="16" t="s">
        <v>111</v>
      </c>
      <c r="K91" s="16" t="s">
        <v>111</v>
      </c>
      <c r="L91" s="16" t="s">
        <v>111</v>
      </c>
      <c r="M91" s="16" t="s">
        <v>111</v>
      </c>
      <c r="N91" s="16" t="s">
        <v>111</v>
      </c>
      <c r="O91" s="16" t="s">
        <v>111</v>
      </c>
      <c r="P91" s="16" t="s">
        <v>111</v>
      </c>
      <c r="Q91" s="16" t="s">
        <v>111</v>
      </c>
    </row>
    <row r="93" ht="12.75">
      <c r="A93" s="14" t="s">
        <v>124</v>
      </c>
    </row>
    <row r="94" spans="14:16" ht="12.75">
      <c r="N94" s="24"/>
      <c r="P94" s="24"/>
    </row>
    <row r="95" ht="12.75">
      <c r="A95" s="14" t="s">
        <v>125</v>
      </c>
    </row>
    <row r="96" ht="12.75">
      <c r="A96" s="14" t="s">
        <v>126</v>
      </c>
    </row>
    <row r="144" spans="1:7" ht="12.75">
      <c r="A144" s="13">
        <f ca="1">NOW()</f>
        <v>37921.361588657404</v>
      </c>
      <c r="G144" s="14" t="s">
        <v>127</v>
      </c>
    </row>
    <row r="145" ht="12.75">
      <c r="C145" s="14" t="s">
        <v>128</v>
      </c>
    </row>
    <row r="146" ht="12.75">
      <c r="E146" s="14" t="s">
        <v>129</v>
      </c>
    </row>
    <row r="149" spans="1:11" ht="12.75">
      <c r="A149" s="16" t="s">
        <v>111</v>
      </c>
      <c r="B149" s="16" t="s">
        <v>111</v>
      </c>
      <c r="C149" s="16" t="s">
        <v>111</v>
      </c>
      <c r="D149" s="16" t="s">
        <v>111</v>
      </c>
      <c r="E149" s="16" t="s">
        <v>111</v>
      </c>
      <c r="F149" s="16" t="s">
        <v>111</v>
      </c>
      <c r="G149" s="16" t="s">
        <v>111</v>
      </c>
      <c r="H149" s="16" t="s">
        <v>111</v>
      </c>
      <c r="I149" s="16" t="s">
        <v>111</v>
      </c>
      <c r="J149" s="16" t="s">
        <v>111</v>
      </c>
      <c r="K149" s="16" t="s">
        <v>111</v>
      </c>
    </row>
    <row r="151" ht="12.75">
      <c r="F151" s="15" t="s">
        <v>112</v>
      </c>
    </row>
    <row r="152" spans="2:11" ht="12.75">
      <c r="B152" s="16" t="s">
        <v>111</v>
      </c>
      <c r="C152" s="16" t="s">
        <v>111</v>
      </c>
      <c r="D152" s="16" t="s">
        <v>111</v>
      </c>
      <c r="E152" s="16" t="s">
        <v>111</v>
      </c>
      <c r="F152" s="16" t="s">
        <v>111</v>
      </c>
      <c r="G152" s="16" t="s">
        <v>111</v>
      </c>
      <c r="H152" s="16" t="s">
        <v>111</v>
      </c>
      <c r="I152" s="16" t="s">
        <v>111</v>
      </c>
      <c r="J152" s="16" t="s">
        <v>111</v>
      </c>
      <c r="K152" s="16" t="s">
        <v>111</v>
      </c>
    </row>
    <row r="153" ht="12.75">
      <c r="A153" s="15" t="s">
        <v>114</v>
      </c>
    </row>
    <row r="154" spans="1:10" ht="12.75">
      <c r="A154" s="15" t="s">
        <v>115</v>
      </c>
      <c r="B154" s="15" t="s">
        <v>116</v>
      </c>
      <c r="D154" s="15" t="s">
        <v>117</v>
      </c>
      <c r="F154" s="15" t="s">
        <v>118</v>
      </c>
      <c r="H154" s="15" t="s">
        <v>130</v>
      </c>
      <c r="J154" s="14" t="s">
        <v>131</v>
      </c>
    </row>
    <row r="155" spans="1:11" ht="12.75">
      <c r="A155" s="15" t="s">
        <v>81</v>
      </c>
      <c r="B155" s="16" t="s">
        <v>111</v>
      </c>
      <c r="C155" s="16" t="s">
        <v>111</v>
      </c>
      <c r="D155" s="16" t="s">
        <v>111</v>
      </c>
      <c r="E155" s="16" t="s">
        <v>111</v>
      </c>
      <c r="F155" s="16" t="s">
        <v>111</v>
      </c>
      <c r="G155" s="16" t="s">
        <v>111</v>
      </c>
      <c r="H155" s="16" t="s">
        <v>111</v>
      </c>
      <c r="I155" s="16" t="s">
        <v>111</v>
      </c>
      <c r="J155" s="16" t="s">
        <v>111</v>
      </c>
      <c r="K155" s="16" t="s">
        <v>111</v>
      </c>
    </row>
    <row r="157" spans="2:11" ht="12.75">
      <c r="B157" s="15" t="s">
        <v>33</v>
      </c>
      <c r="C157" s="15" t="s">
        <v>132</v>
      </c>
      <c r="D157" s="15" t="s">
        <v>33</v>
      </c>
      <c r="E157" s="15" t="s">
        <v>132</v>
      </c>
      <c r="F157" s="15" t="s">
        <v>33</v>
      </c>
      <c r="G157" s="15" t="s">
        <v>132</v>
      </c>
      <c r="H157" s="15" t="s">
        <v>33</v>
      </c>
      <c r="I157" s="15" t="s">
        <v>132</v>
      </c>
      <c r="J157" s="15" t="s">
        <v>33</v>
      </c>
      <c r="K157" s="15" t="s">
        <v>132</v>
      </c>
    </row>
    <row r="158" spans="1:11" ht="12.75">
      <c r="A158" s="16" t="s">
        <v>111</v>
      </c>
      <c r="B158" s="16" t="s">
        <v>111</v>
      </c>
      <c r="C158" s="16" t="s">
        <v>111</v>
      </c>
      <c r="D158" s="16" t="s">
        <v>111</v>
      </c>
      <c r="E158" s="16" t="s">
        <v>111</v>
      </c>
      <c r="F158" s="16" t="s">
        <v>111</v>
      </c>
      <c r="G158" s="16" t="s">
        <v>111</v>
      </c>
      <c r="H158" s="16" t="s">
        <v>111</v>
      </c>
      <c r="I158" s="16" t="s">
        <v>111</v>
      </c>
      <c r="J158" s="16" t="s">
        <v>111</v>
      </c>
      <c r="K158" s="16" t="s">
        <v>111</v>
      </c>
    </row>
    <row r="160" spans="1:17" ht="12.75">
      <c r="A160" s="14" t="s">
        <v>93</v>
      </c>
      <c r="B160" s="17">
        <v>23</v>
      </c>
      <c r="C160" s="18">
        <f aca="true" t="shared" si="9" ref="C160:C166">B160/B10*1000</f>
        <v>61.0079575596817</v>
      </c>
      <c r="D160" s="17">
        <v>4</v>
      </c>
      <c r="E160" s="18">
        <f aca="true" t="shared" si="10" ref="E160:E166">D160/D10*1000</f>
        <v>31.746031746031743</v>
      </c>
      <c r="F160" s="17">
        <v>19</v>
      </c>
      <c r="G160" s="18">
        <f aca="true" t="shared" si="11" ref="G160:G166">F160/F10*1000</f>
        <v>78.51239669421487</v>
      </c>
      <c r="H160" s="22" t="s">
        <v>123</v>
      </c>
      <c r="I160" s="21" t="s">
        <v>123</v>
      </c>
      <c r="J160" s="22" t="s">
        <v>123</v>
      </c>
      <c r="K160" s="21" t="s">
        <v>123</v>
      </c>
      <c r="L160" s="17"/>
      <c r="N160" s="17"/>
      <c r="O160" s="18"/>
      <c r="P160" s="17"/>
      <c r="Q160" s="18"/>
    </row>
    <row r="161" spans="1:17" ht="12.75">
      <c r="A161" s="14" t="s">
        <v>96</v>
      </c>
      <c r="B161" s="17">
        <v>468</v>
      </c>
      <c r="C161" s="18">
        <f t="shared" si="9"/>
        <v>28.46022865482851</v>
      </c>
      <c r="D161" s="17">
        <v>172</v>
      </c>
      <c r="E161" s="18">
        <f t="shared" si="10"/>
        <v>16.655369419967077</v>
      </c>
      <c r="F161" s="17">
        <v>294</v>
      </c>
      <c r="G161" s="18">
        <f t="shared" si="11"/>
        <v>50.86505190311419</v>
      </c>
      <c r="H161" s="19">
        <v>2</v>
      </c>
      <c r="I161" s="21" t="s">
        <v>133</v>
      </c>
      <c r="J161" s="22" t="s">
        <v>123</v>
      </c>
      <c r="K161" s="21" t="s">
        <v>123</v>
      </c>
      <c r="L161" s="17"/>
      <c r="N161" s="17"/>
      <c r="O161" s="18"/>
      <c r="P161" s="17"/>
      <c r="Q161" s="18"/>
    </row>
    <row r="162" spans="1:17" ht="12.75">
      <c r="A162" s="14" t="s">
        <v>97</v>
      </c>
      <c r="B162" s="17">
        <v>603</v>
      </c>
      <c r="C162" s="18">
        <f t="shared" si="9"/>
        <v>18.631237447860343</v>
      </c>
      <c r="D162" s="17">
        <v>238</v>
      </c>
      <c r="E162" s="18">
        <f t="shared" si="10"/>
        <v>10.157483675472664</v>
      </c>
      <c r="F162" s="17">
        <v>356</v>
      </c>
      <c r="G162" s="18">
        <f t="shared" si="11"/>
        <v>43.85856843661452</v>
      </c>
      <c r="H162" s="19">
        <v>8</v>
      </c>
      <c r="I162" s="18">
        <f>H162/565*1000</f>
        <v>14.15929203539823</v>
      </c>
      <c r="J162" s="19">
        <v>1</v>
      </c>
      <c r="K162" s="21" t="s">
        <v>133</v>
      </c>
      <c r="L162" s="17"/>
      <c r="N162" s="17"/>
      <c r="O162" s="18"/>
      <c r="P162" s="17"/>
      <c r="Q162" s="18"/>
    </row>
    <row r="163" spans="1:17" ht="12.75">
      <c r="A163" s="14" t="s">
        <v>98</v>
      </c>
      <c r="B163" s="17">
        <v>406</v>
      </c>
      <c r="C163" s="18">
        <f t="shared" si="9"/>
        <v>10.499366417543769</v>
      </c>
      <c r="D163" s="17">
        <v>166</v>
      </c>
      <c r="E163" s="18">
        <f t="shared" si="10"/>
        <v>5.17795314888175</v>
      </c>
      <c r="F163" s="17">
        <v>238</v>
      </c>
      <c r="G163" s="18">
        <f t="shared" si="11"/>
        <v>43.9601034355375</v>
      </c>
      <c r="H163" s="19">
        <v>2</v>
      </c>
      <c r="I163" s="21" t="s">
        <v>133</v>
      </c>
      <c r="J163" s="22" t="s">
        <v>123</v>
      </c>
      <c r="K163" s="21" t="s">
        <v>123</v>
      </c>
      <c r="L163" s="17"/>
      <c r="N163" s="17"/>
      <c r="O163" s="18"/>
      <c r="P163" s="17"/>
      <c r="Q163" s="18"/>
    </row>
    <row r="164" spans="1:17" ht="12.75">
      <c r="A164" s="14" t="s">
        <v>99</v>
      </c>
      <c r="B164" s="17">
        <v>288</v>
      </c>
      <c r="C164" s="18">
        <f t="shared" si="9"/>
        <v>9.0791589168059</v>
      </c>
      <c r="D164" s="17">
        <v>116</v>
      </c>
      <c r="E164" s="18">
        <f t="shared" si="10"/>
        <v>4.272717227153854</v>
      </c>
      <c r="F164" s="17">
        <v>162</v>
      </c>
      <c r="G164" s="18">
        <f t="shared" si="11"/>
        <v>46.51162790697674</v>
      </c>
      <c r="H164" s="19">
        <v>9</v>
      </c>
      <c r="I164" s="18">
        <f>H164/586*1000</f>
        <v>15.358361774744028</v>
      </c>
      <c r="J164" s="19">
        <v>1</v>
      </c>
      <c r="K164" s="21" t="s">
        <v>133</v>
      </c>
      <c r="L164" s="17"/>
      <c r="N164" s="17"/>
      <c r="O164" s="18"/>
      <c r="P164" s="17"/>
      <c r="Q164" s="18"/>
    </row>
    <row r="165" spans="1:17" ht="12.75">
      <c r="A165" s="14" t="s">
        <v>100</v>
      </c>
      <c r="B165" s="17">
        <v>153</v>
      </c>
      <c r="C165" s="18">
        <f t="shared" si="9"/>
        <v>12.281265050569914</v>
      </c>
      <c r="D165" s="17">
        <v>52</v>
      </c>
      <c r="E165" s="18">
        <f t="shared" si="10"/>
        <v>4.9851404467452785</v>
      </c>
      <c r="F165" s="17">
        <v>100</v>
      </c>
      <c r="G165" s="18">
        <f t="shared" si="11"/>
        <v>63.211125158027805</v>
      </c>
      <c r="H165" s="19">
        <v>1</v>
      </c>
      <c r="I165" s="21" t="s">
        <v>133</v>
      </c>
      <c r="J165" s="22" t="s">
        <v>123</v>
      </c>
      <c r="K165" s="21" t="s">
        <v>123</v>
      </c>
      <c r="L165" s="17"/>
      <c r="N165" s="17"/>
      <c r="O165" s="18"/>
      <c r="P165" s="17"/>
      <c r="Q165" s="18"/>
    </row>
    <row r="166" spans="1:17" ht="12.75">
      <c r="A166" s="14" t="s">
        <v>101</v>
      </c>
      <c r="B166" s="19">
        <v>31</v>
      </c>
      <c r="C166" s="18">
        <f t="shared" si="9"/>
        <v>14.691943127962086</v>
      </c>
      <c r="D166" s="17">
        <v>14</v>
      </c>
      <c r="E166" s="18">
        <f t="shared" si="10"/>
        <v>8.078476630121177</v>
      </c>
      <c r="F166" s="19">
        <v>15</v>
      </c>
      <c r="G166" s="18">
        <f t="shared" si="11"/>
        <v>51.724137931034484</v>
      </c>
      <c r="H166" s="19">
        <v>2</v>
      </c>
      <c r="I166" s="21" t="s">
        <v>133</v>
      </c>
      <c r="J166" s="22" t="s">
        <v>123</v>
      </c>
      <c r="K166" s="21" t="s">
        <v>123</v>
      </c>
      <c r="L166" s="17"/>
      <c r="O166" s="18"/>
      <c r="Q166" s="18"/>
    </row>
    <row r="167" spans="1:17" ht="12.75">
      <c r="A167" s="14" t="s">
        <v>102</v>
      </c>
      <c r="B167" s="19">
        <v>3</v>
      </c>
      <c r="C167" s="21" t="s">
        <v>133</v>
      </c>
      <c r="D167" s="19">
        <v>1</v>
      </c>
      <c r="E167" s="21" t="s">
        <v>133</v>
      </c>
      <c r="F167" s="19">
        <v>2</v>
      </c>
      <c r="G167" s="22" t="s">
        <v>133</v>
      </c>
      <c r="H167" s="22" t="s">
        <v>123</v>
      </c>
      <c r="I167" s="21" t="s">
        <v>123</v>
      </c>
      <c r="J167" s="22" t="s">
        <v>123</v>
      </c>
      <c r="K167" s="21" t="s">
        <v>123</v>
      </c>
      <c r="O167" s="18"/>
      <c r="Q167" s="18"/>
    </row>
    <row r="168" spans="1:17" ht="12.75">
      <c r="A168" s="16" t="s">
        <v>111</v>
      </c>
      <c r="B168" s="16" t="s">
        <v>111</v>
      </c>
      <c r="C168" s="23" t="s">
        <v>111</v>
      </c>
      <c r="D168" s="16" t="s">
        <v>111</v>
      </c>
      <c r="E168" s="23" t="s">
        <v>111</v>
      </c>
      <c r="F168" s="16" t="s">
        <v>111</v>
      </c>
      <c r="G168" s="23" t="s">
        <v>111</v>
      </c>
      <c r="H168" s="16" t="s">
        <v>111</v>
      </c>
      <c r="I168" s="16" t="s">
        <v>111</v>
      </c>
      <c r="J168" s="16" t="s">
        <v>111</v>
      </c>
      <c r="K168" s="16" t="s">
        <v>111</v>
      </c>
      <c r="M168" s="18"/>
      <c r="O168" s="18"/>
      <c r="Q168" s="18"/>
    </row>
    <row r="169" spans="15:17" ht="12.75">
      <c r="O169" s="18"/>
      <c r="Q169" s="18"/>
    </row>
    <row r="170" spans="1:17" ht="12.75">
      <c r="A170" s="14" t="s">
        <v>82</v>
      </c>
      <c r="B170" s="17">
        <v>1975</v>
      </c>
      <c r="C170" s="18">
        <f>B170/B18*1000</f>
        <v>14.720240890220541</v>
      </c>
      <c r="D170" s="17">
        <v>763</v>
      </c>
      <c r="E170" s="18">
        <f>D170/D18*1000</f>
        <v>7.247753481391416</v>
      </c>
      <c r="F170" s="17">
        <v>1186</v>
      </c>
      <c r="G170" s="18">
        <f>F170/F18*1000</f>
        <v>47.60375692381793</v>
      </c>
      <c r="H170" s="19">
        <v>24</v>
      </c>
      <c r="I170" s="18">
        <f>H170/2418*1000</f>
        <v>9.925558312655086</v>
      </c>
      <c r="J170" s="19">
        <v>2</v>
      </c>
      <c r="K170" s="21" t="s">
        <v>133</v>
      </c>
      <c r="N170" s="17"/>
      <c r="O170" s="18"/>
      <c r="P170" s="17"/>
      <c r="Q170" s="18"/>
    </row>
    <row r="171" spans="1:11" ht="12.75">
      <c r="A171" s="16" t="s">
        <v>111</v>
      </c>
      <c r="B171" s="16" t="s">
        <v>111</v>
      </c>
      <c r="C171" s="16" t="s">
        <v>111</v>
      </c>
      <c r="D171" s="16" t="s">
        <v>111</v>
      </c>
      <c r="E171" s="16" t="s">
        <v>111</v>
      </c>
      <c r="F171" s="16" t="s">
        <v>111</v>
      </c>
      <c r="G171" s="16" t="s">
        <v>111</v>
      </c>
      <c r="H171" s="16" t="s">
        <v>111</v>
      </c>
      <c r="I171" s="16" t="s">
        <v>111</v>
      </c>
      <c r="J171" s="16" t="s">
        <v>111</v>
      </c>
      <c r="K171" s="16" t="s">
        <v>111</v>
      </c>
    </row>
    <row r="173" ht="12.75">
      <c r="A173" s="15" t="s">
        <v>104</v>
      </c>
    </row>
    <row r="174" spans="1:16" ht="12.75">
      <c r="A174" s="15" t="s">
        <v>105</v>
      </c>
      <c r="B174" s="24">
        <v>23.393</v>
      </c>
      <c r="D174" s="24">
        <v>23.695</v>
      </c>
      <c r="F174" s="24">
        <v>23.162</v>
      </c>
      <c r="H174" s="24">
        <v>29</v>
      </c>
      <c r="J174" s="24">
        <v>26.5</v>
      </c>
      <c r="L174" s="24"/>
      <c r="N174" s="24"/>
      <c r="P174" s="24"/>
    </row>
    <row r="175" spans="1:11" ht="12.75">
      <c r="A175" s="16" t="s">
        <v>111</v>
      </c>
      <c r="B175" s="16" t="s">
        <v>111</v>
      </c>
      <c r="C175" s="16" t="s">
        <v>111</v>
      </c>
      <c r="D175" s="16" t="s">
        <v>111</v>
      </c>
      <c r="E175" s="16" t="s">
        <v>111</v>
      </c>
      <c r="F175" s="16" t="s">
        <v>111</v>
      </c>
      <c r="G175" s="16" t="s">
        <v>111</v>
      </c>
      <c r="H175" s="16" t="s">
        <v>111</v>
      </c>
      <c r="I175" s="16" t="s">
        <v>111</v>
      </c>
      <c r="J175" s="16" t="s">
        <v>111</v>
      </c>
      <c r="K175" s="16" t="s">
        <v>111</v>
      </c>
    </row>
    <row r="177" ht="12.75">
      <c r="A177" s="14" t="s">
        <v>134</v>
      </c>
    </row>
    <row r="179" ht="12.75">
      <c r="A179" s="14" t="s">
        <v>125</v>
      </c>
    </row>
    <row r="180" ht="12.75">
      <c r="A180" s="14" t="s">
        <v>135</v>
      </c>
    </row>
  </sheetData>
  <mergeCells count="1">
    <mergeCell ref="A6:A8"/>
  </mergeCells>
  <printOptions/>
  <pageMargins left="0.5" right="0.25" top="1" bottom="1" header="0" footer="0"/>
  <pageSetup fitToHeight="1" fitToWidth="1" horizontalDpi="300" verticalDpi="300" orientation="landscape" scale="84" r:id="rId1"/>
</worksheet>
</file>

<file path=xl/worksheets/sheet5.xml><?xml version="1.0" encoding="utf-8"?>
<worksheet xmlns="http://schemas.openxmlformats.org/spreadsheetml/2006/main" xmlns:r="http://schemas.openxmlformats.org/officeDocument/2006/relationships">
  <dimension ref="B2:G36"/>
  <sheetViews>
    <sheetView workbookViewId="0" topLeftCell="A1">
      <selection activeCell="A1" sqref="A1"/>
    </sheetView>
  </sheetViews>
  <sheetFormatPr defaultColWidth="9.33203125" defaultRowHeight="12.75"/>
  <cols>
    <col min="1" max="1" width="9.33203125" style="3" customWidth="1"/>
    <col min="2" max="2" width="18.16015625" style="3" customWidth="1"/>
    <col min="3" max="3" width="12.83203125" style="3" customWidth="1"/>
    <col min="4" max="4" width="13.83203125" style="3" customWidth="1"/>
    <col min="5" max="16384" width="9.33203125" style="3" customWidth="1"/>
  </cols>
  <sheetData>
    <row r="2" spans="2:4" ht="12.75">
      <c r="B2" s="1" t="s">
        <v>136</v>
      </c>
      <c r="C2" s="2"/>
      <c r="D2" s="2"/>
    </row>
    <row r="3" spans="2:4" ht="12.75">
      <c r="B3" s="4" t="s">
        <v>137</v>
      </c>
      <c r="C3" s="2"/>
      <c r="D3" s="2"/>
    </row>
    <row r="4" spans="2:4" ht="12.75">
      <c r="B4" s="1" t="s">
        <v>29</v>
      </c>
      <c r="C4" s="2"/>
      <c r="D4" s="2"/>
    </row>
    <row r="5" spans="2:4" ht="12.75">
      <c r="B5" s="1" t="s">
        <v>30</v>
      </c>
      <c r="C5" s="2"/>
      <c r="D5" s="2"/>
    </row>
    <row r="7" spans="2:4" ht="12.75">
      <c r="B7" s="139" t="s">
        <v>31</v>
      </c>
      <c r="C7" s="99" t="s">
        <v>35</v>
      </c>
      <c r="D7" s="100" t="s">
        <v>32</v>
      </c>
    </row>
    <row r="8" spans="2:4" ht="12.75">
      <c r="B8" s="136"/>
      <c r="C8" s="74"/>
      <c r="D8" s="9"/>
    </row>
    <row r="9" spans="2:4" ht="12.75">
      <c r="B9" s="137" t="s">
        <v>36</v>
      </c>
      <c r="C9" s="113" t="s">
        <v>37</v>
      </c>
      <c r="D9" s="10">
        <v>78.5</v>
      </c>
    </row>
    <row r="10" spans="2:4" ht="12.75">
      <c r="B10" s="137">
        <v>89.2</v>
      </c>
      <c r="C10" s="113" t="s">
        <v>40</v>
      </c>
      <c r="D10" s="10">
        <v>87.6</v>
      </c>
    </row>
    <row r="11" spans="2:4" ht="12.75">
      <c r="B11" s="137">
        <v>118</v>
      </c>
      <c r="C11" s="113" t="s">
        <v>43</v>
      </c>
      <c r="D11" s="10">
        <v>123.1</v>
      </c>
    </row>
    <row r="12" spans="2:4" ht="12.75">
      <c r="B12" s="137">
        <v>87.9</v>
      </c>
      <c r="C12" s="113" t="s">
        <v>46</v>
      </c>
      <c r="D12" s="10">
        <v>91.7</v>
      </c>
    </row>
    <row r="13" spans="2:4" ht="12.75">
      <c r="B13" s="137">
        <v>68.4</v>
      </c>
      <c r="C13" s="113" t="s">
        <v>49</v>
      </c>
      <c r="D13" s="10">
        <v>66.2</v>
      </c>
    </row>
    <row r="14" spans="2:4" ht="12.75">
      <c r="B14" s="138"/>
      <c r="C14" s="113"/>
      <c r="D14" s="10"/>
    </row>
    <row r="15" spans="2:4" ht="12.75">
      <c r="B15" s="137">
        <v>67.4</v>
      </c>
      <c r="C15" s="113" t="s">
        <v>51</v>
      </c>
      <c r="D15" s="10">
        <v>64.3</v>
      </c>
    </row>
    <row r="16" spans="2:4" ht="12.75">
      <c r="B16" s="137">
        <v>67.3</v>
      </c>
      <c r="C16" s="113" t="s">
        <v>53</v>
      </c>
      <c r="D16" s="10">
        <v>63.5</v>
      </c>
    </row>
    <row r="17" spans="2:4" ht="12.75">
      <c r="B17" s="137">
        <v>65.8</v>
      </c>
      <c r="C17" s="113" t="s">
        <v>55</v>
      </c>
      <c r="D17" s="10">
        <v>61.6</v>
      </c>
    </row>
    <row r="18" spans="2:4" ht="12.75">
      <c r="B18" s="137">
        <v>65.4</v>
      </c>
      <c r="C18" s="113" t="s">
        <v>57</v>
      </c>
      <c r="D18" s="10">
        <v>62.6</v>
      </c>
    </row>
    <row r="19" spans="2:4" ht="12.75">
      <c r="B19" s="137">
        <v>66.3</v>
      </c>
      <c r="C19" s="113" t="s">
        <v>59</v>
      </c>
      <c r="D19" s="10">
        <v>63.1</v>
      </c>
    </row>
    <row r="20" spans="2:4" ht="12.75">
      <c r="B20" s="137"/>
      <c r="C20" s="113"/>
      <c r="D20" s="10"/>
    </row>
    <row r="21" spans="2:4" ht="12.75">
      <c r="B21" s="137">
        <v>65.4</v>
      </c>
      <c r="C21" s="113" t="s">
        <v>61</v>
      </c>
      <c r="D21" s="10">
        <v>62.2</v>
      </c>
    </row>
    <row r="22" spans="2:4" ht="12.75">
      <c r="B22" s="137">
        <v>65.8</v>
      </c>
      <c r="C22" s="113" t="s">
        <v>63</v>
      </c>
      <c r="D22" s="10">
        <v>63</v>
      </c>
    </row>
    <row r="23" spans="2:4" ht="12.75">
      <c r="B23" s="137">
        <v>67.3</v>
      </c>
      <c r="C23" s="113" t="s">
        <v>65</v>
      </c>
      <c r="D23" s="10">
        <v>62.8</v>
      </c>
    </row>
    <row r="24" spans="2:4" ht="12.75">
      <c r="B24" s="137">
        <v>69.2</v>
      </c>
      <c r="C24" s="113" t="s">
        <v>67</v>
      </c>
      <c r="D24" s="10">
        <v>66.9</v>
      </c>
    </row>
    <row r="25" spans="2:4" ht="12.75">
      <c r="B25" s="137">
        <v>70.9</v>
      </c>
      <c r="C25" s="113" t="s">
        <v>69</v>
      </c>
      <c r="D25" s="10">
        <v>69</v>
      </c>
    </row>
    <row r="26" spans="2:4" ht="12.75">
      <c r="B26" s="137"/>
      <c r="C26" s="113"/>
      <c r="D26" s="10"/>
    </row>
    <row r="27" spans="2:4" ht="12.75">
      <c r="B27" s="137">
        <v>69.6</v>
      </c>
      <c r="C27" s="113" t="s">
        <v>71</v>
      </c>
      <c r="D27" s="10">
        <v>67.2</v>
      </c>
    </row>
    <row r="28" spans="2:4" ht="12.75">
      <c r="B28" s="137">
        <v>68.9</v>
      </c>
      <c r="C28" s="113" t="s">
        <v>73</v>
      </c>
      <c r="D28" s="10">
        <v>65.1</v>
      </c>
    </row>
    <row r="29" spans="2:4" ht="12.75">
      <c r="B29" s="137">
        <v>67.6</v>
      </c>
      <c r="C29" s="113" t="s">
        <v>74</v>
      </c>
      <c r="D29" s="10">
        <v>63.5</v>
      </c>
    </row>
    <row r="30" spans="2:4" ht="12.75">
      <c r="B30" s="180">
        <v>66.7</v>
      </c>
      <c r="C30" s="113">
        <v>1994</v>
      </c>
      <c r="D30" s="28">
        <v>63</v>
      </c>
    </row>
    <row r="31" spans="2:7" ht="12.75">
      <c r="B31" s="181">
        <v>65.6</v>
      </c>
      <c r="C31" s="84">
        <v>1995</v>
      </c>
      <c r="D31" s="135">
        <v>61.31676880110816</v>
      </c>
      <c r="G31" s="50"/>
    </row>
    <row r="33" ht="12.75">
      <c r="B33" s="3" t="s">
        <v>312</v>
      </c>
    </row>
    <row r="35" ht="12.75">
      <c r="B35" s="36" t="s">
        <v>138</v>
      </c>
    </row>
    <row r="36" ht="12.75">
      <c r="B36" s="36" t="s">
        <v>139</v>
      </c>
    </row>
  </sheetData>
  <printOptions/>
  <pageMargins left="2.25" right="0.25" top="1" bottom="1" header="0" footer="0"/>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2:C25"/>
  <sheetViews>
    <sheetView workbookViewId="0" topLeftCell="A1">
      <selection activeCell="A1" sqref="A1"/>
    </sheetView>
  </sheetViews>
  <sheetFormatPr defaultColWidth="9.33203125" defaultRowHeight="12.75"/>
  <cols>
    <col min="1" max="1" width="15.83203125" style="3" customWidth="1"/>
    <col min="2" max="2" width="15.5" style="3" customWidth="1"/>
    <col min="3" max="3" width="15.83203125" style="3" customWidth="1"/>
    <col min="4" max="4" width="12.83203125" style="3" customWidth="1"/>
    <col min="5" max="16384" width="9.33203125" style="3" customWidth="1"/>
  </cols>
  <sheetData>
    <row r="2" spans="1:3" ht="12.75">
      <c r="A2" s="25" t="s">
        <v>140</v>
      </c>
      <c r="B2" s="26"/>
      <c r="C2" s="26"/>
    </row>
    <row r="3" spans="1:3" ht="12.75">
      <c r="A3" s="27" t="s">
        <v>141</v>
      </c>
      <c r="B3" s="26"/>
      <c r="C3" s="26"/>
    </row>
    <row r="4" spans="1:3" ht="12.75">
      <c r="A4" s="25" t="s">
        <v>142</v>
      </c>
      <c r="B4" s="26"/>
      <c r="C4" s="26"/>
    </row>
    <row r="6" spans="1:3" ht="12.75">
      <c r="A6" s="191" t="s">
        <v>35</v>
      </c>
      <c r="B6" s="86" t="s">
        <v>143</v>
      </c>
      <c r="C6" s="89"/>
    </row>
    <row r="7" spans="1:3" ht="12.75">
      <c r="A7" s="192"/>
      <c r="B7" s="85" t="s">
        <v>83</v>
      </c>
      <c r="C7" s="85" t="s">
        <v>84</v>
      </c>
    </row>
    <row r="8" spans="1:3" ht="12.75">
      <c r="A8" s="74"/>
      <c r="B8" s="9"/>
      <c r="C8" s="9"/>
    </row>
    <row r="9" spans="1:3" ht="12.75">
      <c r="A9" s="113">
        <v>1970</v>
      </c>
      <c r="B9" s="10">
        <v>87.9</v>
      </c>
      <c r="C9" s="10">
        <v>123.5</v>
      </c>
    </row>
    <row r="10" spans="1:3" ht="12.75">
      <c r="A10" s="113">
        <v>1975</v>
      </c>
      <c r="B10" s="10">
        <v>62.6</v>
      </c>
      <c r="C10" s="10">
        <v>89.5</v>
      </c>
    </row>
    <row r="11" spans="1:3" ht="12.75">
      <c r="A11" s="113">
        <v>1980</v>
      </c>
      <c r="B11" s="10">
        <v>64.3</v>
      </c>
      <c r="C11" s="10">
        <v>77.9</v>
      </c>
    </row>
    <row r="12" spans="1:3" ht="12.75">
      <c r="A12" s="113">
        <v>1985</v>
      </c>
      <c r="B12" s="10">
        <v>62.4</v>
      </c>
      <c r="C12" s="10">
        <v>68.5</v>
      </c>
    </row>
    <row r="13" spans="1:3" ht="12.75">
      <c r="A13" s="113">
        <v>1990</v>
      </c>
      <c r="B13" s="10">
        <v>64.5</v>
      </c>
      <c r="C13" s="10">
        <v>92.7</v>
      </c>
    </row>
    <row r="14" spans="1:3" ht="12.75">
      <c r="A14" s="113"/>
      <c r="B14" s="10"/>
      <c r="C14" s="10"/>
    </row>
    <row r="15" spans="1:3" ht="12.75">
      <c r="A15" s="113">
        <v>1991</v>
      </c>
      <c r="B15" s="10">
        <v>62.9</v>
      </c>
      <c r="C15" s="10">
        <v>90.8</v>
      </c>
    </row>
    <row r="16" spans="1:3" ht="12.75">
      <c r="A16" s="113">
        <v>1992</v>
      </c>
      <c r="B16" s="10">
        <v>61.5</v>
      </c>
      <c r="C16" s="10">
        <v>84.8</v>
      </c>
    </row>
    <row r="17" spans="1:3" ht="12.75">
      <c r="A17" s="113">
        <v>1993</v>
      </c>
      <c r="B17" s="10">
        <v>60.3</v>
      </c>
      <c r="C17" s="10">
        <v>80.3</v>
      </c>
    </row>
    <row r="18" spans="1:3" ht="12.75">
      <c r="A18" s="113">
        <v>1994</v>
      </c>
      <c r="B18" s="28">
        <v>59.91770766027712</v>
      </c>
      <c r="C18" s="28">
        <v>76.51045324173174</v>
      </c>
    </row>
    <row r="19" spans="1:3" ht="12.75">
      <c r="A19" s="84">
        <v>1995</v>
      </c>
      <c r="B19" s="135">
        <v>59.046099863593945</v>
      </c>
      <c r="C19" s="135">
        <v>70.26360839192394</v>
      </c>
    </row>
    <row r="20" spans="1:3" ht="12.75">
      <c r="A20" s="113" t="s">
        <v>144</v>
      </c>
      <c r="B20" s="9"/>
      <c r="C20" s="9"/>
    </row>
    <row r="21" spans="1:3" ht="12.75">
      <c r="A21" s="113" t="s">
        <v>145</v>
      </c>
      <c r="B21" s="29" t="s">
        <v>146</v>
      </c>
      <c r="C21" s="29" t="s">
        <v>147</v>
      </c>
    </row>
    <row r="22" spans="1:3" ht="12.75">
      <c r="A22" s="84" t="s">
        <v>148</v>
      </c>
      <c r="B22" s="73"/>
      <c r="C22" s="73"/>
    </row>
    <row r="24" ht="12.75">
      <c r="A24" s="3" t="s">
        <v>138</v>
      </c>
    </row>
    <row r="25" ht="12.75">
      <c r="A25" s="37" t="s">
        <v>149</v>
      </c>
    </row>
  </sheetData>
  <mergeCells count="1">
    <mergeCell ref="A6:A7"/>
  </mergeCells>
  <printOptions/>
  <pageMargins left="2.25" right="0.2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2:G22"/>
  <sheetViews>
    <sheetView workbookViewId="0" topLeftCell="A1">
      <selection activeCell="A1" sqref="A1"/>
    </sheetView>
  </sheetViews>
  <sheetFormatPr defaultColWidth="9.33203125" defaultRowHeight="12.75"/>
  <cols>
    <col min="1" max="1" width="18" style="3" customWidth="1"/>
    <col min="2" max="2" width="12.83203125" style="3" customWidth="1"/>
    <col min="3" max="3" width="6.83203125" style="3" customWidth="1"/>
    <col min="4" max="4" width="14.16015625" style="3" customWidth="1"/>
    <col min="5" max="5" width="6.83203125" style="3" customWidth="1"/>
    <col min="6" max="6" width="12.83203125" style="3" customWidth="1"/>
    <col min="7" max="7" width="6.83203125" style="3" customWidth="1"/>
    <col min="8" max="16384" width="9.33203125" style="3" customWidth="1"/>
  </cols>
  <sheetData>
    <row r="2" spans="1:7" ht="12.75">
      <c r="A2" s="1" t="s">
        <v>150</v>
      </c>
      <c r="B2" s="2"/>
      <c r="C2" s="2"/>
      <c r="D2" s="2"/>
      <c r="E2" s="2"/>
      <c r="F2" s="2"/>
      <c r="G2" s="2"/>
    </row>
    <row r="3" spans="1:7" ht="12.75">
      <c r="A3" s="4" t="s">
        <v>309</v>
      </c>
      <c r="B3" s="2"/>
      <c r="C3" s="2"/>
      <c r="D3" s="2"/>
      <c r="E3" s="2"/>
      <c r="F3" s="2"/>
      <c r="G3" s="2"/>
    </row>
    <row r="4" spans="1:7" ht="12.75">
      <c r="A4" s="4" t="s">
        <v>151</v>
      </c>
      <c r="B4" s="2"/>
      <c r="C4" s="2"/>
      <c r="D4" s="2"/>
      <c r="E4" s="2"/>
      <c r="F4" s="2"/>
      <c r="G4" s="2"/>
    </row>
    <row r="5" spans="1:7" ht="12.75">
      <c r="A5" s="4" t="s">
        <v>310</v>
      </c>
      <c r="B5" s="2"/>
      <c r="C5" s="2"/>
      <c r="D5" s="2"/>
      <c r="E5" s="2"/>
      <c r="F5" s="2"/>
      <c r="G5" s="2"/>
    </row>
    <row r="6" spans="1:7" ht="12.75">
      <c r="A6" s="1" t="s">
        <v>79</v>
      </c>
      <c r="B6" s="2"/>
      <c r="C6" s="2"/>
      <c r="D6" s="2"/>
      <c r="E6" s="2"/>
      <c r="F6" s="2"/>
      <c r="G6" s="2"/>
    </row>
    <row r="8" spans="1:7" ht="12.75">
      <c r="A8" s="198" t="s">
        <v>292</v>
      </c>
      <c r="B8" s="86" t="s">
        <v>82</v>
      </c>
      <c r="C8" s="89"/>
      <c r="D8" s="88" t="s">
        <v>153</v>
      </c>
      <c r="E8" s="89"/>
      <c r="F8" s="88" t="s">
        <v>154</v>
      </c>
      <c r="G8" s="89"/>
    </row>
    <row r="9" spans="1:7" ht="12.75">
      <c r="A9" s="197"/>
      <c r="B9" s="72" t="s">
        <v>33</v>
      </c>
      <c r="C9" s="134" t="s">
        <v>90</v>
      </c>
      <c r="D9" s="72" t="s">
        <v>33</v>
      </c>
      <c r="E9" s="134" t="s">
        <v>90</v>
      </c>
      <c r="F9" s="72" t="s">
        <v>33</v>
      </c>
      <c r="G9" s="134" t="s">
        <v>90</v>
      </c>
    </row>
    <row r="10" spans="1:7" ht="12.75">
      <c r="A10" s="99" t="s">
        <v>155</v>
      </c>
      <c r="B10" s="132">
        <v>86435</v>
      </c>
      <c r="C10" s="133">
        <v>100</v>
      </c>
      <c r="D10" s="132">
        <v>20367</v>
      </c>
      <c r="E10" s="133">
        <v>100</v>
      </c>
      <c r="F10" s="132">
        <v>66068</v>
      </c>
      <c r="G10" s="133">
        <v>100</v>
      </c>
    </row>
    <row r="11" spans="1:7" ht="12.75">
      <c r="A11" s="74"/>
      <c r="B11" s="30"/>
      <c r="C11" s="30"/>
      <c r="D11" s="30"/>
      <c r="E11" s="30"/>
      <c r="F11" s="30"/>
      <c r="G11" s="30"/>
    </row>
    <row r="12" spans="1:7" ht="12.75">
      <c r="A12" s="113" t="s">
        <v>156</v>
      </c>
      <c r="B12" s="31">
        <v>3839</v>
      </c>
      <c r="C12" s="32">
        <v>4.44148782321976</v>
      </c>
      <c r="D12" s="31">
        <v>2696</v>
      </c>
      <c r="E12" s="32">
        <v>13.237099229145185</v>
      </c>
      <c r="F12" s="31">
        <v>1143</v>
      </c>
      <c r="G12" s="32">
        <v>1.7300357207725374</v>
      </c>
    </row>
    <row r="13" spans="1:7" ht="12.75">
      <c r="A13" s="113" t="s">
        <v>157</v>
      </c>
      <c r="B13" s="31">
        <v>26173</v>
      </c>
      <c r="C13" s="32">
        <v>30.28055764447273</v>
      </c>
      <c r="D13" s="31">
        <v>8620</v>
      </c>
      <c r="E13" s="32">
        <v>42.32336622968528</v>
      </c>
      <c r="F13" s="31">
        <v>17553</v>
      </c>
      <c r="G13" s="32">
        <v>26.568081370708967</v>
      </c>
    </row>
    <row r="14" spans="1:7" ht="12.75">
      <c r="A14" s="113" t="s">
        <v>158</v>
      </c>
      <c r="B14" s="31">
        <v>20360</v>
      </c>
      <c r="C14" s="32">
        <v>23.555272748307978</v>
      </c>
      <c r="D14" s="31">
        <v>2988</v>
      </c>
      <c r="E14" s="32">
        <v>14.670790985417586</v>
      </c>
      <c r="F14" s="31">
        <v>17372</v>
      </c>
      <c r="G14" s="32">
        <v>26.294121208451898</v>
      </c>
    </row>
    <row r="15" spans="1:7" ht="12.75">
      <c r="A15" s="113" t="s">
        <v>159</v>
      </c>
      <c r="B15" s="31">
        <v>20027</v>
      </c>
      <c r="C15" s="32">
        <v>23.170012147856774</v>
      </c>
      <c r="D15" s="31">
        <v>2705</v>
      </c>
      <c r="E15" s="32">
        <v>13.281288358619337</v>
      </c>
      <c r="F15" s="31">
        <v>17322</v>
      </c>
      <c r="G15" s="32">
        <v>26.21844160561845</v>
      </c>
    </row>
    <row r="16" spans="1:7" ht="12.75">
      <c r="A16" s="84" t="s">
        <v>160</v>
      </c>
      <c r="B16" s="130">
        <v>16036</v>
      </c>
      <c r="C16" s="131">
        <v>18.552669636142767</v>
      </c>
      <c r="D16" s="130">
        <v>3358</v>
      </c>
      <c r="E16" s="131">
        <v>16.48745519713262</v>
      </c>
      <c r="F16" s="130">
        <v>12678</v>
      </c>
      <c r="G16" s="131">
        <v>19.189320094448146</v>
      </c>
    </row>
    <row r="17" spans="1:7" ht="12.75">
      <c r="A17" s="113" t="s">
        <v>161</v>
      </c>
      <c r="B17" s="129"/>
      <c r="C17" s="46"/>
      <c r="D17" s="129"/>
      <c r="E17" s="9"/>
      <c r="F17" s="11"/>
      <c r="G17" s="9"/>
    </row>
    <row r="18" spans="1:7" ht="12.75">
      <c r="A18" s="84" t="s">
        <v>152</v>
      </c>
      <c r="B18" s="128" t="s">
        <v>162</v>
      </c>
      <c r="C18" s="73"/>
      <c r="D18" s="128" t="s">
        <v>163</v>
      </c>
      <c r="E18" s="73"/>
      <c r="F18" s="128" t="s">
        <v>164</v>
      </c>
      <c r="G18" s="73"/>
    </row>
    <row r="20" spans="1:7" ht="92.25" customHeight="1">
      <c r="A20" s="199" t="s">
        <v>311</v>
      </c>
      <c r="B20" s="200"/>
      <c r="C20" s="200"/>
      <c r="D20" s="200"/>
      <c r="E20" s="200"/>
      <c r="F20" s="200"/>
      <c r="G20" s="200"/>
    </row>
    <row r="22" ht="12.75">
      <c r="A22" s="3" t="s">
        <v>106</v>
      </c>
    </row>
  </sheetData>
  <mergeCells count="2">
    <mergeCell ref="A8:A9"/>
    <mergeCell ref="A20:G20"/>
  </mergeCells>
  <printOptions/>
  <pageMargins left="1.25" right="0.2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sheetPr>
    <pageSetUpPr fitToPage="1"/>
  </sheetPr>
  <dimension ref="A2:Q23"/>
  <sheetViews>
    <sheetView workbookViewId="0" topLeftCell="A1">
      <selection activeCell="A1" sqref="A1"/>
    </sheetView>
  </sheetViews>
  <sheetFormatPr defaultColWidth="9.33203125" defaultRowHeight="12.75"/>
  <cols>
    <col min="1" max="1" width="12.83203125" style="3" customWidth="1"/>
    <col min="2" max="16384" width="9.33203125" style="3" customWidth="1"/>
  </cols>
  <sheetData>
    <row r="2" spans="1:17" ht="12.75">
      <c r="A2" s="2" t="s">
        <v>165</v>
      </c>
      <c r="B2" s="2"/>
      <c r="C2" s="2"/>
      <c r="D2" s="2"/>
      <c r="E2" s="2"/>
      <c r="F2" s="2"/>
      <c r="G2" s="2"/>
      <c r="H2" s="2"/>
      <c r="I2" s="2"/>
      <c r="J2" s="2"/>
      <c r="K2" s="2"/>
      <c r="L2" s="2"/>
      <c r="M2" s="2"/>
      <c r="N2" s="2"/>
      <c r="O2" s="2"/>
      <c r="P2" s="2"/>
      <c r="Q2" s="2"/>
    </row>
    <row r="3" spans="1:17" ht="14.25">
      <c r="A3" s="35" t="s">
        <v>331</v>
      </c>
      <c r="B3" s="2"/>
      <c r="C3" s="2"/>
      <c r="D3" s="2"/>
      <c r="E3" s="2"/>
      <c r="F3" s="2"/>
      <c r="G3" s="2"/>
      <c r="H3" s="2"/>
      <c r="I3" s="2"/>
      <c r="J3" s="2"/>
      <c r="K3" s="2"/>
      <c r="L3" s="2"/>
      <c r="M3" s="2"/>
      <c r="N3" s="2"/>
      <c r="O3" s="2"/>
      <c r="P3" s="2"/>
      <c r="Q3" s="2"/>
    </row>
    <row r="4" spans="1:17" ht="12.75">
      <c r="A4" s="35" t="s">
        <v>166</v>
      </c>
      <c r="B4" s="2"/>
      <c r="C4" s="2"/>
      <c r="D4" s="2"/>
      <c r="E4" s="2"/>
      <c r="F4" s="2"/>
      <c r="G4" s="2"/>
      <c r="H4" s="2"/>
      <c r="I4" s="2"/>
      <c r="J4" s="2"/>
      <c r="K4" s="2"/>
      <c r="L4" s="2"/>
      <c r="M4" s="2"/>
      <c r="N4" s="2"/>
      <c r="O4" s="2"/>
      <c r="P4" s="2"/>
      <c r="Q4" s="2"/>
    </row>
    <row r="5" spans="1:17" ht="12.75">
      <c r="A5" s="2" t="s">
        <v>79</v>
      </c>
      <c r="B5" s="2"/>
      <c r="C5" s="2"/>
      <c r="D5" s="2"/>
      <c r="E5" s="2"/>
      <c r="F5" s="2"/>
      <c r="G5" s="2"/>
      <c r="H5" s="2"/>
      <c r="I5" s="2"/>
      <c r="J5" s="2"/>
      <c r="K5" s="2"/>
      <c r="L5" s="2"/>
      <c r="M5" s="2"/>
      <c r="N5" s="2"/>
      <c r="O5" s="2"/>
      <c r="P5" s="2"/>
      <c r="Q5" s="2"/>
    </row>
    <row r="7" spans="1:17" ht="12.75">
      <c r="A7" s="195" t="s">
        <v>290</v>
      </c>
      <c r="B7" s="78" t="s">
        <v>294</v>
      </c>
      <c r="C7" s="78"/>
      <c r="D7" s="78"/>
      <c r="E7" s="78"/>
      <c r="F7" s="78"/>
      <c r="G7" s="78"/>
      <c r="H7" s="78"/>
      <c r="I7" s="78"/>
      <c r="J7" s="78"/>
      <c r="K7" s="78"/>
      <c r="L7" s="78"/>
      <c r="M7" s="151"/>
      <c r="N7" s="78" t="s">
        <v>80</v>
      </c>
      <c r="O7" s="78"/>
      <c r="P7" s="78"/>
      <c r="Q7" s="67"/>
    </row>
    <row r="8" spans="1:17" ht="12.75">
      <c r="A8" s="196"/>
      <c r="B8" s="124" t="s">
        <v>82</v>
      </c>
      <c r="C8" s="89"/>
      <c r="D8" s="87" t="s">
        <v>83</v>
      </c>
      <c r="E8" s="89"/>
      <c r="F8" s="87" t="s">
        <v>84</v>
      </c>
      <c r="G8" s="89"/>
      <c r="H8" s="87" t="s">
        <v>167</v>
      </c>
      <c r="I8" s="89"/>
      <c r="J8" s="87" t="s">
        <v>168</v>
      </c>
      <c r="K8" s="89"/>
      <c r="L8" s="87" t="s">
        <v>87</v>
      </c>
      <c r="M8" s="152"/>
      <c r="N8" s="87" t="s">
        <v>88</v>
      </c>
      <c r="O8" s="89"/>
      <c r="P8" s="87" t="s">
        <v>89</v>
      </c>
      <c r="Q8" s="89"/>
    </row>
    <row r="9" spans="1:17" ht="12.75">
      <c r="A9" s="197"/>
      <c r="B9" s="116" t="s">
        <v>33</v>
      </c>
      <c r="C9" s="127" t="s">
        <v>90</v>
      </c>
      <c r="D9" s="116" t="s">
        <v>33</v>
      </c>
      <c r="E9" s="127" t="s">
        <v>90</v>
      </c>
      <c r="F9" s="116" t="s">
        <v>33</v>
      </c>
      <c r="G9" s="127" t="s">
        <v>90</v>
      </c>
      <c r="H9" s="116" t="s">
        <v>33</v>
      </c>
      <c r="I9" s="127" t="s">
        <v>90</v>
      </c>
      <c r="J9" s="116" t="s">
        <v>33</v>
      </c>
      <c r="K9" s="127" t="s">
        <v>90</v>
      </c>
      <c r="L9" s="116" t="s">
        <v>33</v>
      </c>
      <c r="M9" s="176" t="s">
        <v>90</v>
      </c>
      <c r="N9" s="116" t="s">
        <v>33</v>
      </c>
      <c r="O9" s="127" t="s">
        <v>90</v>
      </c>
      <c r="P9" s="116" t="s">
        <v>33</v>
      </c>
      <c r="Q9" s="127" t="s">
        <v>90</v>
      </c>
    </row>
    <row r="10" spans="1:17" ht="12.75">
      <c r="A10" s="74"/>
      <c r="B10" s="9"/>
      <c r="C10" s="9"/>
      <c r="D10" s="9"/>
      <c r="E10" s="9"/>
      <c r="F10" s="9"/>
      <c r="G10" s="9"/>
      <c r="H10" s="9"/>
      <c r="I10" s="9"/>
      <c r="J10" s="9"/>
      <c r="K10" s="9"/>
      <c r="L10" s="9"/>
      <c r="M10" s="154"/>
      <c r="N10" s="9"/>
      <c r="O10" s="9"/>
      <c r="P10" s="9"/>
      <c r="Q10" s="9"/>
    </row>
    <row r="11" spans="1:17" ht="12.75">
      <c r="A11" s="121" t="s">
        <v>169</v>
      </c>
      <c r="B11" s="51">
        <v>131</v>
      </c>
      <c r="C11" s="53">
        <v>34.748010610079575</v>
      </c>
      <c r="D11" s="51">
        <v>53</v>
      </c>
      <c r="E11" s="53">
        <v>42.06349206349206</v>
      </c>
      <c r="F11" s="51">
        <v>75</v>
      </c>
      <c r="G11" s="53">
        <v>30.991735537190085</v>
      </c>
      <c r="H11" s="55" t="s">
        <v>293</v>
      </c>
      <c r="I11" s="55" t="s">
        <v>293</v>
      </c>
      <c r="J11" s="51">
        <v>3</v>
      </c>
      <c r="K11" s="54" t="s">
        <v>94</v>
      </c>
      <c r="L11" s="55" t="s">
        <v>293</v>
      </c>
      <c r="M11" s="177" t="s">
        <v>293</v>
      </c>
      <c r="N11" s="52">
        <v>2</v>
      </c>
      <c r="O11" s="54" t="s">
        <v>94</v>
      </c>
      <c r="P11" s="51">
        <v>9</v>
      </c>
      <c r="Q11" s="53">
        <v>33.33333333333333</v>
      </c>
    </row>
    <row r="12" spans="1:17" ht="12.75">
      <c r="A12" s="121" t="s">
        <v>96</v>
      </c>
      <c r="B12" s="51">
        <v>10682</v>
      </c>
      <c r="C12" s="53">
        <v>64.95986378010217</v>
      </c>
      <c r="D12" s="51">
        <v>7260</v>
      </c>
      <c r="E12" s="53">
        <v>70.30115231916336</v>
      </c>
      <c r="F12" s="51">
        <v>3210</v>
      </c>
      <c r="G12" s="53">
        <v>55.536332179930795</v>
      </c>
      <c r="H12" s="51">
        <v>107</v>
      </c>
      <c r="I12" s="53">
        <v>65.6441717791411</v>
      </c>
      <c r="J12" s="51">
        <v>75</v>
      </c>
      <c r="K12" s="53">
        <v>64.1025641025641</v>
      </c>
      <c r="L12" s="51">
        <v>4</v>
      </c>
      <c r="M12" s="178" t="s">
        <v>94</v>
      </c>
      <c r="N12" s="51">
        <v>126</v>
      </c>
      <c r="O12" s="53">
        <v>77.77777777777779</v>
      </c>
      <c r="P12" s="51">
        <v>548</v>
      </c>
      <c r="Q12" s="53">
        <v>57.20250521920668</v>
      </c>
    </row>
    <row r="13" spans="1:17" ht="12.75">
      <c r="A13" s="121" t="s">
        <v>97</v>
      </c>
      <c r="B13" s="51">
        <v>24587</v>
      </c>
      <c r="C13" s="53">
        <v>75.96786652247799</v>
      </c>
      <c r="D13" s="51">
        <v>18709</v>
      </c>
      <c r="E13" s="53">
        <v>79.84721095983953</v>
      </c>
      <c r="F13" s="51">
        <v>5302</v>
      </c>
      <c r="G13" s="53">
        <v>65.31969939632869</v>
      </c>
      <c r="H13" s="51">
        <v>202</v>
      </c>
      <c r="I13" s="53">
        <v>73.45454545454545</v>
      </c>
      <c r="J13" s="51">
        <v>282</v>
      </c>
      <c r="K13" s="53">
        <v>71.21212121212122</v>
      </c>
      <c r="L13" s="51">
        <v>14</v>
      </c>
      <c r="M13" s="165">
        <v>70</v>
      </c>
      <c r="N13" s="51">
        <v>541</v>
      </c>
      <c r="O13" s="53">
        <v>84.399375975039</v>
      </c>
      <c r="P13" s="51">
        <v>1014</v>
      </c>
      <c r="Q13" s="53">
        <v>65.8869395711501</v>
      </c>
    </row>
    <row r="14" spans="1:17" ht="12.75">
      <c r="A14" s="121" t="s">
        <v>98</v>
      </c>
      <c r="B14" s="51">
        <v>33301</v>
      </c>
      <c r="C14" s="53">
        <v>86.11807908143474</v>
      </c>
      <c r="D14" s="51">
        <v>28497</v>
      </c>
      <c r="E14" s="53">
        <v>88.88923547209832</v>
      </c>
      <c r="F14" s="51">
        <v>3829</v>
      </c>
      <c r="G14" s="53">
        <v>70.72404876246767</v>
      </c>
      <c r="H14" s="51">
        <v>143</v>
      </c>
      <c r="I14" s="53">
        <v>75.26315789473685</v>
      </c>
      <c r="J14" s="51">
        <v>624</v>
      </c>
      <c r="K14" s="53">
        <v>82.43064729194187</v>
      </c>
      <c r="L14" s="51">
        <v>7</v>
      </c>
      <c r="M14" s="165">
        <v>70</v>
      </c>
      <c r="N14" s="51">
        <v>677</v>
      </c>
      <c r="O14" s="53">
        <v>87.01799485861183</v>
      </c>
      <c r="P14" s="51">
        <v>859</v>
      </c>
      <c r="Q14" s="53">
        <v>73.9879414298019</v>
      </c>
    </row>
    <row r="15" spans="1:17" ht="12.75">
      <c r="A15" s="121" t="s">
        <v>99</v>
      </c>
      <c r="B15" s="51">
        <v>27832</v>
      </c>
      <c r="C15" s="53">
        <v>87.73998297657704</v>
      </c>
      <c r="D15" s="51">
        <v>24501</v>
      </c>
      <c r="E15" s="53">
        <v>90.24641791594534</v>
      </c>
      <c r="F15" s="51">
        <v>2423</v>
      </c>
      <c r="G15" s="53">
        <v>69.5664656904967</v>
      </c>
      <c r="H15" s="51">
        <v>84</v>
      </c>
      <c r="I15" s="53">
        <v>79.24528301886792</v>
      </c>
      <c r="J15" s="51">
        <v>577</v>
      </c>
      <c r="K15" s="53">
        <v>84.35672514619883</v>
      </c>
      <c r="L15" s="51">
        <v>3</v>
      </c>
      <c r="M15" s="178" t="s">
        <v>94</v>
      </c>
      <c r="N15" s="51">
        <v>544</v>
      </c>
      <c r="O15" s="53">
        <v>84.86739469578784</v>
      </c>
      <c r="P15" s="51">
        <v>571</v>
      </c>
      <c r="Q15" s="53">
        <v>77.58152173913044</v>
      </c>
    </row>
    <row r="16" spans="1:17" ht="12.75">
      <c r="A16" s="121" t="s">
        <v>100</v>
      </c>
      <c r="B16" s="51">
        <v>10768</v>
      </c>
      <c r="C16" s="53">
        <v>86.43441965002408</v>
      </c>
      <c r="D16" s="51">
        <v>9304</v>
      </c>
      <c r="E16" s="53">
        <v>89.19566676253476</v>
      </c>
      <c r="F16" s="51">
        <v>1088</v>
      </c>
      <c r="G16" s="53">
        <v>68.77370417193426</v>
      </c>
      <c r="H16" s="51">
        <v>39</v>
      </c>
      <c r="I16" s="53">
        <v>81.25</v>
      </c>
      <c r="J16" s="51">
        <v>218</v>
      </c>
      <c r="K16" s="53">
        <v>84.16988416988417</v>
      </c>
      <c r="L16" s="51">
        <v>7</v>
      </c>
      <c r="M16" s="165">
        <v>77.77777777777779</v>
      </c>
      <c r="N16" s="51">
        <v>235</v>
      </c>
      <c r="O16" s="53">
        <v>84.83754512635379</v>
      </c>
      <c r="P16" s="51">
        <v>218</v>
      </c>
      <c r="Q16" s="53">
        <v>73.64864864864865</v>
      </c>
    </row>
    <row r="17" spans="1:17" ht="12.75">
      <c r="A17" s="121" t="s">
        <v>170</v>
      </c>
      <c r="B17" s="51">
        <v>1751</v>
      </c>
      <c r="C17" s="53">
        <v>82.98578199052132</v>
      </c>
      <c r="D17" s="51">
        <v>1485</v>
      </c>
      <c r="E17" s="53">
        <v>85.68955568378534</v>
      </c>
      <c r="F17" s="51">
        <v>190</v>
      </c>
      <c r="G17" s="53">
        <v>65.51724137931035</v>
      </c>
      <c r="H17" s="51">
        <v>6</v>
      </c>
      <c r="I17" s="53">
        <v>66.66666666666666</v>
      </c>
      <c r="J17" s="51">
        <v>54</v>
      </c>
      <c r="K17" s="53">
        <v>87.09677419354838</v>
      </c>
      <c r="L17" s="51">
        <v>1</v>
      </c>
      <c r="M17" s="178" t="s">
        <v>94</v>
      </c>
      <c r="N17" s="51">
        <v>61</v>
      </c>
      <c r="O17" s="53">
        <v>76.25</v>
      </c>
      <c r="P17" s="51">
        <v>36</v>
      </c>
      <c r="Q17" s="53">
        <v>75</v>
      </c>
    </row>
    <row r="18" spans="1:17" ht="12.75">
      <c r="A18" s="83" t="s">
        <v>102</v>
      </c>
      <c r="B18" s="81">
        <v>15</v>
      </c>
      <c r="C18" s="82">
        <v>60</v>
      </c>
      <c r="D18" s="81">
        <v>11</v>
      </c>
      <c r="E18" s="82">
        <v>61.111111111111114</v>
      </c>
      <c r="F18" s="81">
        <v>3</v>
      </c>
      <c r="G18" s="125" t="s">
        <v>94</v>
      </c>
      <c r="H18" s="174" t="s">
        <v>293</v>
      </c>
      <c r="I18" s="175" t="s">
        <v>293</v>
      </c>
      <c r="J18" s="175" t="s">
        <v>293</v>
      </c>
      <c r="K18" s="175" t="s">
        <v>293</v>
      </c>
      <c r="L18" s="126">
        <v>1</v>
      </c>
      <c r="M18" s="179" t="s">
        <v>94</v>
      </c>
      <c r="N18" s="175" t="s">
        <v>293</v>
      </c>
      <c r="O18" s="175" t="s">
        <v>293</v>
      </c>
      <c r="P18" s="81">
        <v>1</v>
      </c>
      <c r="Q18" s="125" t="s">
        <v>94</v>
      </c>
    </row>
    <row r="19" spans="1:17" ht="12.75">
      <c r="A19" s="123" t="s">
        <v>82</v>
      </c>
      <c r="B19" s="81">
        <v>109067</v>
      </c>
      <c r="C19" s="82">
        <v>81.29076016069286</v>
      </c>
      <c r="D19" s="81">
        <v>89820</v>
      </c>
      <c r="E19" s="82">
        <v>85.32021201816214</v>
      </c>
      <c r="F19" s="81">
        <v>16120</v>
      </c>
      <c r="G19" s="82">
        <v>64.70257686441359</v>
      </c>
      <c r="H19" s="81">
        <v>581</v>
      </c>
      <c r="I19" s="82">
        <v>73.35858585858585</v>
      </c>
      <c r="J19" s="81">
        <v>1833</v>
      </c>
      <c r="K19" s="82">
        <v>80.35949145111793</v>
      </c>
      <c r="L19" s="81">
        <v>37</v>
      </c>
      <c r="M19" s="158">
        <v>72.54901960784314</v>
      </c>
      <c r="N19" s="81">
        <v>2186</v>
      </c>
      <c r="O19" s="82">
        <v>84.69585432003099</v>
      </c>
      <c r="P19" s="81">
        <v>3256</v>
      </c>
      <c r="Q19" s="82">
        <v>68.31724716743601</v>
      </c>
    </row>
    <row r="21" ht="12.75">
      <c r="A21" s="14" t="s">
        <v>308</v>
      </c>
    </row>
    <row r="23" ht="12.75">
      <c r="A23" s="3" t="s">
        <v>106</v>
      </c>
    </row>
  </sheetData>
  <mergeCells count="1">
    <mergeCell ref="A7:A9"/>
  </mergeCells>
  <printOptions/>
  <pageMargins left="0.5" right="0.25" top="1" bottom="1" header="0" footer="0"/>
  <pageSetup fitToHeight="1" fitToWidth="1" horizontalDpi="300" verticalDpi="300" orientation="landscape" scale="92" r:id="rId1"/>
</worksheet>
</file>

<file path=xl/worksheets/sheet9.xml><?xml version="1.0" encoding="utf-8"?>
<worksheet xmlns="http://schemas.openxmlformats.org/spreadsheetml/2006/main" xmlns:r="http://schemas.openxmlformats.org/officeDocument/2006/relationships">
  <sheetPr>
    <pageSetUpPr fitToPage="1"/>
  </sheetPr>
  <dimension ref="A2:K27"/>
  <sheetViews>
    <sheetView workbookViewId="0" topLeftCell="A1">
      <selection activeCell="A1" sqref="A1"/>
    </sheetView>
  </sheetViews>
  <sheetFormatPr defaultColWidth="9.33203125" defaultRowHeight="12.75"/>
  <cols>
    <col min="1" max="1" width="15.83203125" style="3" customWidth="1"/>
    <col min="2" max="16384" width="9.33203125" style="3" customWidth="1"/>
  </cols>
  <sheetData>
    <row r="2" spans="1:11" ht="12.75">
      <c r="A2" s="2" t="s">
        <v>171</v>
      </c>
      <c r="B2" s="2"/>
      <c r="C2" s="2"/>
      <c r="D2" s="2"/>
      <c r="E2" s="2"/>
      <c r="F2" s="2"/>
      <c r="G2" s="2"/>
      <c r="H2" s="2"/>
      <c r="I2" s="2"/>
      <c r="J2" s="2"/>
      <c r="K2" s="2"/>
    </row>
    <row r="3" spans="1:11" ht="12.75">
      <c r="A3" s="35" t="s">
        <v>172</v>
      </c>
      <c r="B3" s="2"/>
      <c r="C3" s="2"/>
      <c r="D3" s="2"/>
      <c r="E3" s="2"/>
      <c r="F3" s="2"/>
      <c r="G3" s="2"/>
      <c r="H3" s="2"/>
      <c r="I3" s="2"/>
      <c r="J3" s="2"/>
      <c r="K3" s="2"/>
    </row>
    <row r="4" spans="1:11" ht="12.75">
      <c r="A4" s="2" t="s">
        <v>79</v>
      </c>
      <c r="B4" s="2"/>
      <c r="C4" s="2"/>
      <c r="D4" s="2"/>
      <c r="E4" s="2"/>
      <c r="F4" s="2"/>
      <c r="G4" s="2"/>
      <c r="H4" s="2"/>
      <c r="I4" s="2"/>
      <c r="J4" s="2"/>
      <c r="K4" s="2"/>
    </row>
    <row r="6" spans="1:11" ht="12.75">
      <c r="A6" s="195" t="s">
        <v>290</v>
      </c>
      <c r="B6" s="78" t="s">
        <v>112</v>
      </c>
      <c r="C6" s="78"/>
      <c r="D6" s="78"/>
      <c r="E6" s="78"/>
      <c r="F6" s="78"/>
      <c r="G6" s="78"/>
      <c r="H6" s="78"/>
      <c r="I6" s="78"/>
      <c r="J6" s="78"/>
      <c r="K6" s="67"/>
    </row>
    <row r="7" spans="1:11" ht="12.75">
      <c r="A7" s="196"/>
      <c r="B7" s="124" t="s">
        <v>82</v>
      </c>
      <c r="C7" s="89"/>
      <c r="D7" s="87" t="s">
        <v>83</v>
      </c>
      <c r="E7" s="89"/>
      <c r="F7" s="87" t="s">
        <v>84</v>
      </c>
      <c r="G7" s="89"/>
      <c r="H7" s="87" t="s">
        <v>91</v>
      </c>
      <c r="I7" s="89"/>
      <c r="J7" s="87" t="s">
        <v>102</v>
      </c>
      <c r="K7" s="89"/>
    </row>
    <row r="8" spans="1:11" ht="12.75">
      <c r="A8" s="197"/>
      <c r="B8" s="116" t="s">
        <v>33</v>
      </c>
      <c r="C8" s="116" t="s">
        <v>306</v>
      </c>
      <c r="D8" s="116" t="s">
        <v>33</v>
      </c>
      <c r="E8" s="116" t="s">
        <v>306</v>
      </c>
      <c r="F8" s="116" t="s">
        <v>33</v>
      </c>
      <c r="G8" s="116" t="s">
        <v>306</v>
      </c>
      <c r="H8" s="116" t="s">
        <v>33</v>
      </c>
      <c r="I8" s="116" t="s">
        <v>306</v>
      </c>
      <c r="J8" s="116" t="s">
        <v>33</v>
      </c>
      <c r="K8" s="116" t="s">
        <v>306</v>
      </c>
    </row>
    <row r="9" spans="1:11" ht="12.75">
      <c r="A9" s="114"/>
      <c r="B9" s="30"/>
      <c r="C9" s="30"/>
      <c r="D9" s="30"/>
      <c r="E9" s="30"/>
      <c r="F9" s="30"/>
      <c r="G9" s="30"/>
      <c r="H9" s="30"/>
      <c r="I9" s="30"/>
      <c r="J9" s="30"/>
      <c r="K9" s="30"/>
    </row>
    <row r="10" spans="1:11" ht="12.75">
      <c r="A10" s="121" t="s">
        <v>169</v>
      </c>
      <c r="B10" s="51">
        <v>24</v>
      </c>
      <c r="C10" s="53">
        <v>63.6604774535809</v>
      </c>
      <c r="D10" s="51">
        <v>8</v>
      </c>
      <c r="E10" s="53">
        <v>63.49206349206349</v>
      </c>
      <c r="F10" s="51">
        <v>16</v>
      </c>
      <c r="G10" s="53">
        <v>66.11570247933885</v>
      </c>
      <c r="H10" s="55" t="s">
        <v>293</v>
      </c>
      <c r="I10" s="55" t="s">
        <v>293</v>
      </c>
      <c r="J10" s="55" t="s">
        <v>293</v>
      </c>
      <c r="K10" s="55" t="s">
        <v>293</v>
      </c>
    </row>
    <row r="11" spans="1:11" ht="12.75">
      <c r="A11" s="121" t="s">
        <v>96</v>
      </c>
      <c r="B11" s="51">
        <v>367</v>
      </c>
      <c r="C11" s="53">
        <v>22.318170761371928</v>
      </c>
      <c r="D11" s="51">
        <v>163</v>
      </c>
      <c r="E11" s="53">
        <v>15.783867531712986</v>
      </c>
      <c r="F11" s="51">
        <v>196</v>
      </c>
      <c r="G11" s="53">
        <v>33.910034602076124</v>
      </c>
      <c r="H11" s="51">
        <v>6</v>
      </c>
      <c r="I11" s="53">
        <v>20.905923344947738</v>
      </c>
      <c r="J11" s="52">
        <v>2</v>
      </c>
      <c r="K11" s="54" t="s">
        <v>94</v>
      </c>
    </row>
    <row r="12" spans="1:11" ht="12.75">
      <c r="A12" s="121" t="s">
        <v>97</v>
      </c>
      <c r="B12" s="51">
        <v>493</v>
      </c>
      <c r="C12" s="53">
        <v>15.2325042484165</v>
      </c>
      <c r="D12" s="51">
        <v>222</v>
      </c>
      <c r="E12" s="53">
        <v>9.474627630062738</v>
      </c>
      <c r="F12" s="51">
        <v>262</v>
      </c>
      <c r="G12" s="53">
        <v>32.27793519773315</v>
      </c>
      <c r="H12" s="51">
        <v>7</v>
      </c>
      <c r="I12" s="53">
        <v>10.130246020260492</v>
      </c>
      <c r="J12" s="51">
        <v>2</v>
      </c>
      <c r="K12" s="54" t="s">
        <v>94</v>
      </c>
    </row>
    <row r="13" spans="1:11" ht="12.75">
      <c r="A13" s="121" t="s">
        <v>98</v>
      </c>
      <c r="B13" s="51">
        <v>375</v>
      </c>
      <c r="C13" s="53">
        <v>9.69769065659831</v>
      </c>
      <c r="D13" s="51">
        <v>198</v>
      </c>
      <c r="E13" s="53">
        <v>6.176112792039677</v>
      </c>
      <c r="F13" s="51">
        <v>167</v>
      </c>
      <c r="G13" s="53">
        <v>30.84595493165866</v>
      </c>
      <c r="H13" s="51">
        <v>8</v>
      </c>
      <c r="I13" s="53">
        <v>8.359456635318706</v>
      </c>
      <c r="J13" s="51">
        <v>2</v>
      </c>
      <c r="K13" s="54" t="s">
        <v>94</v>
      </c>
    </row>
    <row r="14" spans="1:11" ht="12.75">
      <c r="A14" s="121" t="s">
        <v>99</v>
      </c>
      <c r="B14" s="51">
        <v>249</v>
      </c>
      <c r="C14" s="53">
        <v>7.849689480155103</v>
      </c>
      <c r="D14" s="51">
        <v>107</v>
      </c>
      <c r="E14" s="53">
        <v>3.941213304357435</v>
      </c>
      <c r="F14" s="51">
        <v>133</v>
      </c>
      <c r="G14" s="53">
        <v>38.185472293999425</v>
      </c>
      <c r="H14" s="51">
        <v>5</v>
      </c>
      <c r="I14" s="54" t="s">
        <v>94</v>
      </c>
      <c r="J14" s="51">
        <v>4</v>
      </c>
      <c r="K14" s="54" t="s">
        <v>94</v>
      </c>
    </row>
    <row r="15" spans="1:11" ht="12.75">
      <c r="A15" s="121" t="s">
        <v>100</v>
      </c>
      <c r="B15" s="51">
        <v>145</v>
      </c>
      <c r="C15" s="53">
        <v>11.639107400866914</v>
      </c>
      <c r="D15" s="51">
        <v>66</v>
      </c>
      <c r="E15" s="53">
        <v>6.32729364394593</v>
      </c>
      <c r="F15" s="51">
        <v>74</v>
      </c>
      <c r="G15" s="53">
        <v>46.77623261694058</v>
      </c>
      <c r="H15" s="51">
        <v>5</v>
      </c>
      <c r="I15" s="54" t="s">
        <v>94</v>
      </c>
      <c r="J15" s="55" t="s">
        <v>293</v>
      </c>
      <c r="K15" s="55" t="s">
        <v>293</v>
      </c>
    </row>
    <row r="16" spans="1:11" ht="12.75">
      <c r="A16" s="121" t="s">
        <v>170</v>
      </c>
      <c r="B16" s="51">
        <v>24</v>
      </c>
      <c r="C16" s="53">
        <v>11.374407582938389</v>
      </c>
      <c r="D16" s="51">
        <v>7</v>
      </c>
      <c r="E16" s="53">
        <v>4.039238315060588</v>
      </c>
      <c r="F16" s="51">
        <v>17</v>
      </c>
      <c r="G16" s="53">
        <v>58.62068965517241</v>
      </c>
      <c r="H16" s="55" t="s">
        <v>293</v>
      </c>
      <c r="I16" s="55" t="s">
        <v>293</v>
      </c>
      <c r="J16" s="55" t="s">
        <v>293</v>
      </c>
      <c r="K16" s="55" t="s">
        <v>293</v>
      </c>
    </row>
    <row r="17" spans="1:11" ht="12.75">
      <c r="A17" s="114" t="s">
        <v>102</v>
      </c>
      <c r="B17" s="55" t="s">
        <v>293</v>
      </c>
      <c r="C17" s="55" t="s">
        <v>293</v>
      </c>
      <c r="D17" s="55" t="s">
        <v>293</v>
      </c>
      <c r="E17" s="55" t="s">
        <v>293</v>
      </c>
      <c r="F17" s="55" t="s">
        <v>293</v>
      </c>
      <c r="G17" s="55" t="s">
        <v>293</v>
      </c>
      <c r="H17" s="55" t="s">
        <v>293</v>
      </c>
      <c r="I17" s="55" t="s">
        <v>293</v>
      </c>
      <c r="J17" s="55" t="s">
        <v>293</v>
      </c>
      <c r="K17" s="55" t="s">
        <v>293</v>
      </c>
    </row>
    <row r="18" spans="1:11" ht="12.75">
      <c r="A18" s="122" t="s">
        <v>82</v>
      </c>
      <c r="B18" s="119">
        <v>1677</v>
      </c>
      <c r="C18" s="120">
        <v>12.499161505265748</v>
      </c>
      <c r="D18" s="119">
        <v>771</v>
      </c>
      <c r="E18" s="120">
        <v>7.323745654197618</v>
      </c>
      <c r="F18" s="119">
        <v>865</v>
      </c>
      <c r="G18" s="120">
        <v>34.71943485590431</v>
      </c>
      <c r="H18" s="119">
        <v>31</v>
      </c>
      <c r="I18" s="120">
        <v>39.141414141414145</v>
      </c>
      <c r="J18" s="119">
        <v>10</v>
      </c>
      <c r="K18" s="120">
        <v>11.668611435239207</v>
      </c>
    </row>
    <row r="19" spans="1:11" ht="12.75">
      <c r="A19" s="74" t="s">
        <v>104</v>
      </c>
      <c r="B19" s="11"/>
      <c r="C19" s="9"/>
      <c r="D19" s="11"/>
      <c r="E19" s="9"/>
      <c r="F19" s="11"/>
      <c r="G19" s="9"/>
      <c r="H19" s="11"/>
      <c r="I19" s="9"/>
      <c r="J19" s="11"/>
      <c r="K19" s="9"/>
    </row>
    <row r="20" spans="1:11" ht="12.75">
      <c r="A20" s="83" t="s">
        <v>105</v>
      </c>
      <c r="B20" s="117">
        <v>23.931</v>
      </c>
      <c r="C20" s="118"/>
      <c r="D20" s="117">
        <v>24.326</v>
      </c>
      <c r="E20" s="118"/>
      <c r="F20" s="117">
        <v>23.398</v>
      </c>
      <c r="G20" s="118"/>
      <c r="H20" s="117">
        <v>25.125</v>
      </c>
      <c r="I20" s="118"/>
      <c r="J20" s="117">
        <v>28</v>
      </c>
      <c r="K20" s="118"/>
    </row>
    <row r="22" ht="12.75">
      <c r="A22" s="37" t="s">
        <v>307</v>
      </c>
    </row>
    <row r="24" ht="12.75">
      <c r="A24" s="3" t="s">
        <v>106</v>
      </c>
    </row>
    <row r="27" ht="12.75">
      <c r="A27" s="3" t="s">
        <v>173</v>
      </c>
    </row>
  </sheetData>
  <mergeCells count="1">
    <mergeCell ref="A6:A8"/>
  </mergeCells>
  <printOptions/>
  <pageMargins left="1.5" right="0.25" top="1" bottom="1" header="0" footer="0"/>
  <pageSetup fitToHeight="1" fitToWidth="1"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CrawfordSha</cp:lastModifiedBy>
  <cp:lastPrinted>2003-10-27T13:28:28Z</cp:lastPrinted>
  <dcterms:created xsi:type="dcterms:W3CDTF">2003-07-08T20:48:04Z</dcterms:created>
  <dcterms:modified xsi:type="dcterms:W3CDTF">2003-10-27T13:40:52Z</dcterms:modified>
  <cp:category/>
  <cp:version/>
  <cp:contentType/>
  <cp:contentStatus/>
</cp:coreProperties>
</file>