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72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s>
  <definedNames>
    <definedName name="_xlnm.Print_Area" localSheetId="2">'Table 1'!$A$1:$E$35</definedName>
    <definedName name="_xlnm.Print_Area" localSheetId="11">'Table 10'!$A$1:$Q$20</definedName>
    <definedName name="_xlnm.Print_Area" localSheetId="12">'Table 11'!$A$1:$K$24</definedName>
    <definedName name="_xlnm.Print_Area" localSheetId="13">'Table 12'!$A$1:$Q$25</definedName>
    <definedName name="_xlnm.Print_Area" localSheetId="14">'Table 13'!$A$1:$Q$20</definedName>
    <definedName name="_xlnm.Print_Area" localSheetId="15">'Table 14'!$A$1:$Q$23</definedName>
    <definedName name="_xlnm.Print_Area" localSheetId="16">'Table 15'!$A$1:$Q$25</definedName>
    <definedName name="_xlnm.Print_Area" localSheetId="17">'Table 16'!$A$1:$Q$23</definedName>
    <definedName name="_xlnm.Print_Area" localSheetId="18">'Table 17'!$A$1:$E$35</definedName>
    <definedName name="_xlnm.Print_Area" localSheetId="3">'Table 2'!$A$1:$Q$24</definedName>
    <definedName name="_xlnm.Print_Area" localSheetId="4">'Table 3'!$A$1:$C$36</definedName>
    <definedName name="_xlnm.Print_Area" localSheetId="5">'Table 4'!$A$1:$C$23</definedName>
    <definedName name="_xlnm.Print_Area" localSheetId="6">'Table 5'!$A$1:$G$22</definedName>
    <definedName name="_xlnm.Print_Area" localSheetId="7">'Table 6'!$A$1:$Q$23</definedName>
    <definedName name="_xlnm.Print_Area" localSheetId="8">'Table 7'!$A$1:$K$23</definedName>
    <definedName name="_xlnm.Print_Area" localSheetId="9">'Table 8'!$A$1:$Q$19</definedName>
    <definedName name="_xlnm.Print_Area" localSheetId="10">'Table 9'!$A$1:$Q$26</definedName>
  </definedNames>
  <calcPr fullCalcOnLoad="1"/>
</workbook>
</file>

<file path=xl/sharedStrings.xml><?xml version="1.0" encoding="utf-8"?>
<sst xmlns="http://schemas.openxmlformats.org/spreadsheetml/2006/main" count="1440" uniqueCount="356">
  <si>
    <t>Table 1.1</t>
  </si>
  <si>
    <t>Live Births and Crude Birth Rates</t>
  </si>
  <si>
    <t>Michigan and United States Residents</t>
  </si>
  <si>
    <t>Selected Years, 1900 - 1994</t>
  </si>
  <si>
    <t>United States</t>
  </si>
  <si>
    <t>Year</t>
  </si>
  <si>
    <t>Michigan</t>
  </si>
  <si>
    <t>Number</t>
  </si>
  <si>
    <t>Rate</t>
  </si>
  <si>
    <t>---</t>
  </si>
  <si>
    <t>1900</t>
  </si>
  <si>
    <t>2,618,000</t>
  </si>
  <si>
    <t xml:space="preserve"> 21.3</t>
  </si>
  <si>
    <t>1930</t>
  </si>
  <si>
    <t>4,257,850</t>
  </si>
  <si>
    <t xml:space="preserve"> 23.7</t>
  </si>
  <si>
    <t>1960</t>
  </si>
  <si>
    <t>3,731,386</t>
  </si>
  <si>
    <t xml:space="preserve"> 18.4</t>
  </si>
  <si>
    <t>1970</t>
  </si>
  <si>
    <t>3,612,258</t>
  </si>
  <si>
    <t xml:space="preserve"> 15.9</t>
  </si>
  <si>
    <t>1980</t>
  </si>
  <si>
    <t>3,629,238</t>
  </si>
  <si>
    <t xml:space="preserve"> 15.8</t>
  </si>
  <si>
    <t>1981</t>
  </si>
  <si>
    <t>3,680,537</t>
  </si>
  <si>
    <t>1982</t>
  </si>
  <si>
    <t>3,638,933</t>
  </si>
  <si>
    <t>1983</t>
  </si>
  <si>
    <t>3,669,141</t>
  </si>
  <si>
    <t>1984</t>
  </si>
  <si>
    <t>3,760,561</t>
  </si>
  <si>
    <t>1985</t>
  </si>
  <si>
    <t>3,756,547</t>
  </si>
  <si>
    <t xml:space="preserve"> 15.6</t>
  </si>
  <si>
    <t>1986</t>
  </si>
  <si>
    <t>3,809,394</t>
  </si>
  <si>
    <t xml:space="preserve"> 15.7</t>
  </si>
  <si>
    <t>1987</t>
  </si>
  <si>
    <t>3,909,510</t>
  </si>
  <si>
    <t>1988</t>
  </si>
  <si>
    <t>4,040,958</t>
  </si>
  <si>
    <t>1989</t>
  </si>
  <si>
    <t>4,158,212</t>
  </si>
  <si>
    <t xml:space="preserve"> 16.7</t>
  </si>
  <si>
    <t>1990</t>
  </si>
  <si>
    <t>4,110,907</t>
  </si>
  <si>
    <t xml:space="preserve"> 16.3</t>
  </si>
  <si>
    <t>1991</t>
  </si>
  <si>
    <t>4,065,014</t>
  </si>
  <si>
    <t>1992</t>
  </si>
  <si>
    <t>1993</t>
  </si>
  <si>
    <t>Source:  Office of the State Registrar and Division of Health Statistics, MDPH</t>
  </si>
  <si>
    <t>Table 1.2</t>
  </si>
  <si>
    <t>Live Births and Percent Distribution by Age, Race and Ancestry of Mother,</t>
  </si>
  <si>
    <t>Michigan Residents, 1994</t>
  </si>
  <si>
    <t>Ancestry</t>
  </si>
  <si>
    <t>Mother</t>
  </si>
  <si>
    <t>Total</t>
  </si>
  <si>
    <t>White</t>
  </si>
  <si>
    <t>Black</t>
  </si>
  <si>
    <t>American Indian</t>
  </si>
  <si>
    <t>Asian &amp; P.I.</t>
  </si>
  <si>
    <t>Other</t>
  </si>
  <si>
    <t>Arab</t>
  </si>
  <si>
    <t>Hispanic</t>
  </si>
  <si>
    <t>%</t>
  </si>
  <si>
    <t>&lt; 15</t>
  </si>
  <si>
    <t>*</t>
  </si>
  <si>
    <t>-</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</si>
  <si>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</si>
  <si>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</si>
  <si>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</si>
  <si>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</si>
  <si>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</si>
  <si>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</si>
  <si>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</si>
  <si>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</si>
  <si>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</si>
  <si>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</si>
  <si>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</si>
  <si>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</si>
  <si>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</si>
  <si>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</si>
  <si>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</si>
  <si>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</si>
  <si>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</si>
  <si>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</si>
  <si>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</si>
  <si>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</si>
  <si>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</si>
  <si>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</si>
  <si>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 xml:space="preserve">   Asian &amp; P.I.</t>
  </si>
  <si>
    <t xml:space="preserve">      Other</t>
  </si>
  <si>
    <t xml:space="preserve">       Arab</t>
  </si>
  <si>
    <t xml:space="preserve">    Hispanic</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</si>
  <si>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</si>
  <si>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</si>
  <si>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</si>
  <si>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</si>
  <si>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</si>
  <si>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</si>
  <si>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</si>
  <si>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</si>
  <si>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</si>
  <si>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1.  Ratio denominator obtained from Table 1.2.</t>
  </si>
  <si>
    <t>K:\VSPROJ\ANNUAL93\BIRTHS93\TAB107.WP</t>
  </si>
  <si>
    <t>Table 1.3</t>
  </si>
  <si>
    <t>Fertility Rates</t>
  </si>
  <si>
    <t xml:space="preserve"> 89.2</t>
  </si>
  <si>
    <t>118.0</t>
  </si>
  <si>
    <t xml:space="preserve"> 87.9</t>
  </si>
  <si>
    <t xml:space="preserve"> 68.4</t>
  </si>
  <si>
    <t xml:space="preserve"> 67.4</t>
  </si>
  <si>
    <t xml:space="preserve"> 67.3</t>
  </si>
  <si>
    <t xml:space="preserve"> 65.8</t>
  </si>
  <si>
    <t xml:space="preserve"> 65.4</t>
  </si>
  <si>
    <t xml:space="preserve"> 66.2</t>
  </si>
  <si>
    <t xml:space="preserve"> 65.7</t>
  </si>
  <si>
    <t xml:space="preserve"> 67.2</t>
  </si>
  <si>
    <t xml:space="preserve"> 69.2</t>
  </si>
  <si>
    <t xml:space="preserve"> 70.9</t>
  </si>
  <si>
    <t xml:space="preserve"> 69.6</t>
  </si>
  <si>
    <t xml:space="preserve"> 68.9</t>
  </si>
  <si>
    <t>Table 1.4</t>
  </si>
  <si>
    <t>Fertility Rates by Race of Mother</t>
  </si>
  <si>
    <t>Michigan Residents, Selected Years, 1970-1994</t>
  </si>
  <si>
    <t xml:space="preserve">   Fertility Rate</t>
  </si>
  <si>
    <t>Percent</t>
  </si>
  <si>
    <t>Change</t>
  </si>
  <si>
    <t>-28.9</t>
  </si>
  <si>
    <t>-46.1</t>
  </si>
  <si>
    <t>1970-1994</t>
  </si>
  <si>
    <t>Table 1.5</t>
  </si>
  <si>
    <t>by Time Span Between Last and Current Termination and by</t>
  </si>
  <si>
    <t>Time Span</t>
  </si>
  <si>
    <t>Prior Fetal Death</t>
  </si>
  <si>
    <t>Prior Live Birth</t>
  </si>
  <si>
    <t xml:space="preserve">  Total</t>
  </si>
  <si>
    <t xml:space="preserve">  &lt; 1</t>
  </si>
  <si>
    <t xml:space="preserve">  1 &lt; 2</t>
  </si>
  <si>
    <t xml:space="preserve">  2 &lt; 3</t>
  </si>
  <si>
    <t xml:space="preserve">  3 &lt; 5</t>
  </si>
  <si>
    <t xml:space="preserve">  5 +</t>
  </si>
  <si>
    <t>Median</t>
  </si>
  <si>
    <t xml:space="preserve"> 2 yrs.,  6 mos</t>
  </si>
  <si>
    <t xml:space="preserve">   1 yrs., 9 mos.</t>
  </si>
  <si>
    <t xml:space="preserve">  2 yrs., 8 mos.</t>
  </si>
  <si>
    <t>Table 1.6</t>
  </si>
  <si>
    <t>Beginning in the First Trimester by Age, Race and Ancestry of Mother</t>
  </si>
  <si>
    <t>Amer. Indian</t>
  </si>
  <si>
    <t>Asian  &amp; P.I.</t>
  </si>
  <si>
    <t>&lt;15</t>
  </si>
  <si>
    <t>40+</t>
  </si>
  <si>
    <t>Table 1.7</t>
  </si>
  <si>
    <t>Live Births and Birth Ratios with No Prenatal Care by Age and Race of Mother</t>
  </si>
  <si>
    <t>All Other</t>
  </si>
  <si>
    <t>Table 1.8</t>
  </si>
  <si>
    <t>Numbers and Percents of Live Births by Level of Prenatal Care, Race and Ancestry of Mother,</t>
  </si>
  <si>
    <t>Prenatal Care</t>
  </si>
  <si>
    <t>Adequate</t>
  </si>
  <si>
    <t>Intermediate</t>
  </si>
  <si>
    <t>Inadequate</t>
  </si>
  <si>
    <t>Unknown</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</si>
  <si>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</si>
  <si>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</si>
  <si>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</si>
  <si>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</si>
  <si>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</si>
  <si>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</si>
  <si>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</si>
  <si>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</si>
  <si>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Other</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</si>
  <si>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</si>
  <si>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</si>
  <si>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</si>
  <si>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</si>
  <si>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</si>
  <si>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</si>
  <si>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</si>
  <si>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</si>
  <si>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</si>
  <si>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</si>
  <si>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</si>
  <si>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</si>
  <si>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</si>
  <si>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</si>
  <si>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 of Live Births by Birth Weight, Race and Ancestry of Mother,</t>
  </si>
  <si>
    <t>&lt;750</t>
  </si>
  <si>
    <t>750 - 1,499</t>
  </si>
  <si>
    <t>2,500+</t>
  </si>
  <si>
    <t>Mean Weight</t>
  </si>
  <si>
    <t>Median Weight</t>
  </si>
  <si>
    <t xml:space="preserve"> by Level of Prenatal Care, Race and Ancestry of Mother,</t>
  </si>
  <si>
    <t>Table 1.11</t>
  </si>
  <si>
    <t>By Age and Race of Mother,</t>
  </si>
  <si>
    <t xml:space="preserve">  Number</t>
  </si>
  <si>
    <t>Table 1.12</t>
  </si>
  <si>
    <t>Numbers and Percents of Live Births by</t>
  </si>
  <si>
    <t>Complications of Labor/Delivery, Race and Ancestry of Mother</t>
  </si>
  <si>
    <t>Complications of Labor/Delivery</t>
  </si>
  <si>
    <t>Meconium, moderate/heavy</t>
  </si>
  <si>
    <t>Fetal distress</t>
  </si>
  <si>
    <t>Breech/Malpresentation</t>
  </si>
  <si>
    <t>Premature rupture of membranes</t>
  </si>
  <si>
    <t xml:space="preserve">  (&gt;12hours)</t>
  </si>
  <si>
    <t>Dysfunctional Labor</t>
  </si>
  <si>
    <t>Cephalopelvic disproportion</t>
  </si>
  <si>
    <t>Precipitate labor (&lt;3 hours)</t>
  </si>
  <si>
    <t>At least one complication</t>
  </si>
  <si>
    <t>Total Live Births</t>
  </si>
  <si>
    <t>Table 1.13</t>
  </si>
  <si>
    <t xml:space="preserve">    Maternal Risk Factors</t>
  </si>
  <si>
    <t>Mother smoked while pregnant</t>
  </si>
  <si>
    <t>Weight gain less than 16 pounds while pregnant</t>
  </si>
  <si>
    <t>Mother drank alcohol while pregnant</t>
  </si>
  <si>
    <t>Table 1.14</t>
  </si>
  <si>
    <t>Risk Factors</t>
  </si>
  <si>
    <t>Hypertension, pregnancy-associated</t>
  </si>
  <si>
    <t>Diabetes</t>
  </si>
  <si>
    <t>Anemia (Hct. 30/Hgb. 10)</t>
  </si>
  <si>
    <t>Rh Sensitive</t>
  </si>
  <si>
    <t>Previous infant 4000+ grams</t>
  </si>
  <si>
    <t>Previous preterm or</t>
  </si>
  <si>
    <t xml:space="preserve">  small-for-gestational age infant</t>
  </si>
  <si>
    <t>Drug abuse</t>
  </si>
  <si>
    <t>Table 1.15</t>
  </si>
  <si>
    <t xml:space="preserve">      Procedures</t>
  </si>
  <si>
    <t xml:space="preserve">  Vacuum</t>
  </si>
  <si>
    <t xml:space="preserve">  Forceps</t>
  </si>
  <si>
    <t xml:space="preserve">      Method</t>
  </si>
  <si>
    <t xml:space="preserve">  Vaginal</t>
  </si>
  <si>
    <t xml:space="preserve">  Primary C-section</t>
  </si>
  <si>
    <t xml:space="preserve">  Repeat C-section</t>
  </si>
  <si>
    <t xml:space="preserve">  Vaginal birth after previous C-section</t>
  </si>
  <si>
    <t xml:space="preserve">  Unknown</t>
  </si>
  <si>
    <t>Table 1.16</t>
  </si>
  <si>
    <t>and Ancestry of Mother</t>
  </si>
  <si>
    <t xml:space="preserve">   Abnormal Conditions</t>
  </si>
  <si>
    <t>Assisted ventilation &lt;30 minutes</t>
  </si>
  <si>
    <t>5 minute Apgar &lt;7</t>
  </si>
  <si>
    <t>Hyaline membrane disease/RDS</t>
  </si>
  <si>
    <t>Assisted ventilation &gt;30 minutes</t>
  </si>
  <si>
    <t>Meconium aspiration</t>
  </si>
  <si>
    <t>At least one condition</t>
  </si>
  <si>
    <t>Table 1.17</t>
  </si>
  <si>
    <t>Michigan Live Births</t>
  </si>
  <si>
    <t>Occurring Outside Michigan to Michigan Residents by Place of Occurrence</t>
  </si>
  <si>
    <t>and Occurring in Michigan to Non-Michigan Residents by Place of Residence, 1994</t>
  </si>
  <si>
    <t>Geographic Area</t>
  </si>
  <si>
    <t>Ohio</t>
  </si>
  <si>
    <t>Indiana</t>
  </si>
  <si>
    <t>Wisconsin</t>
  </si>
  <si>
    <t>Illinois</t>
  </si>
  <si>
    <t>Georgia</t>
  </si>
  <si>
    <t>Minnesota</t>
  </si>
  <si>
    <t>California</t>
  </si>
  <si>
    <t>Florida</t>
  </si>
  <si>
    <t>Tennessee</t>
  </si>
  <si>
    <t>Virginia</t>
  </si>
  <si>
    <t>Pennsylvania</t>
  </si>
  <si>
    <t>Texas</t>
  </si>
  <si>
    <t>Louisiana</t>
  </si>
  <si>
    <t>Missouri</t>
  </si>
  <si>
    <t>Arkansas</t>
  </si>
  <si>
    <t>New York</t>
  </si>
  <si>
    <t>Kentucky</t>
  </si>
  <si>
    <t>New Jersey</t>
  </si>
  <si>
    <t>Other States</t>
  </si>
  <si>
    <t>Other Countries</t>
  </si>
  <si>
    <r>
      <t>Race</t>
    </r>
    <r>
      <rPr>
        <vertAlign val="superscript"/>
        <sz val="10"/>
        <rFont val="Arial"/>
        <family val="2"/>
      </rPr>
      <t>1</t>
    </r>
  </si>
  <si>
    <t>Live Births to Residents Occurring Outside Michigan</t>
  </si>
  <si>
    <t>Live Births to Non-Residents Occurring in Michigan</t>
  </si>
  <si>
    <t>Procedures During and Method of Delivery</t>
  </si>
  <si>
    <t>Age of Mother in Years</t>
  </si>
  <si>
    <t>Weight at Birth in Grams</t>
  </si>
  <si>
    <t>Time Span in Years</t>
  </si>
  <si>
    <t>Total Resident Births</t>
  </si>
  <si>
    <t>Total Resident Live Births</t>
  </si>
  <si>
    <t>Resident Live Births per Day</t>
  </si>
  <si>
    <t>Total Resident Fetal Deaths</t>
  </si>
  <si>
    <t>Resident Fetal Deaths per Day</t>
  </si>
  <si>
    <t>Crude Birth Rate</t>
  </si>
  <si>
    <t>Fertility Rate</t>
  </si>
  <si>
    <t>Fetal Death Ratio</t>
  </si>
  <si>
    <t>First Order Births (Percent of Total Live Births)</t>
  </si>
  <si>
    <t>Median Birth Weight in Grams (Live Births)</t>
  </si>
  <si>
    <t>Median Birth Weight in Grams (Fetal Deaths)</t>
  </si>
  <si>
    <t>Low Weight Live Births</t>
  </si>
  <si>
    <t>Low Weight Birth Ratio</t>
  </si>
  <si>
    <t>Median Age of Mother (Live Births)</t>
  </si>
  <si>
    <t>Median Age of Mother (Fetal Deaths)</t>
  </si>
  <si>
    <t>Live Births with Congenital Anomalies</t>
  </si>
  <si>
    <t>Congenital Anomalies per 10,000 Live Births</t>
  </si>
  <si>
    <t>Live Births with No Prenatal Care</t>
  </si>
  <si>
    <t>No Prenatal Care Ratio</t>
  </si>
  <si>
    <t>Home Births</t>
  </si>
  <si>
    <t>Live Born Sets of Twins</t>
  </si>
  <si>
    <t>Live Born Sets of Triplets</t>
  </si>
  <si>
    <t>Live Born Multiple Births of Four or More</t>
  </si>
  <si>
    <t>Male Live Births per 100 Female Live Births</t>
  </si>
  <si>
    <t>An Overview, 1994</t>
  </si>
  <si>
    <t>Source: Office of the State Registrar and Division of Health Statistics, MDPH</t>
  </si>
  <si>
    <t>Note: 1994 U.S. Data are provisiona;.</t>
  </si>
  <si>
    <r>
      <t>Note:</t>
    </r>
    <r>
      <rPr>
        <vertAlign val="superscript"/>
        <sz val="10"/>
        <rFont val="Arial"/>
        <family val="2"/>
      </rPr>
      <t xml:space="preserve"> </t>
    </r>
    <r>
      <rPr>
        <sz val="10"/>
        <rFont val="Arial"/>
        <family val="2"/>
      </rPr>
      <t xml:space="preserve"> Live births with race unknown are in the "Total" column only.</t>
    </r>
  </si>
  <si>
    <t>Race</t>
  </si>
  <si>
    <t xml:space="preserve">--- </t>
  </si>
  <si>
    <t>Note: 1984 U.S. data are provisional.</t>
  </si>
  <si>
    <t>Note:  Terminations with time spans of zero years (i.e., second or later births in plural deliveries) and terminations with unknown time spans are excluded. Fetal death as defined for the pregnancy history on the birth record is a fetal death of any gestational age. The methodology for calculating interpregnancy time span was altered slightly in 1984. Hence, median time span and percentages are not comparable to statistics published in prior years.</t>
  </si>
  <si>
    <t>Live Births to Women Reporting Prior Pregnancy Terminations</t>
  </si>
  <si>
    <t>Whether Prior Termination Resulted in a Live Birth or a Fetal Death</t>
  </si>
  <si>
    <r>
      <t>Note:</t>
    </r>
    <r>
      <rPr>
        <vertAlign val="superscript"/>
        <sz val="10"/>
        <rFont val="Arial"/>
        <family val="2"/>
      </rPr>
      <t xml:space="preserve">  </t>
    </r>
    <r>
      <rPr>
        <sz val="10"/>
        <rFont val="Arial"/>
        <family val="2"/>
      </rPr>
      <t>Percent denominators obtained from column numbers in Table 1.2. Live births with race unknown are in the "Total" column only.</t>
    </r>
  </si>
  <si>
    <r>
      <t>Numbers and Percents</t>
    </r>
    <r>
      <rPr>
        <b/>
        <vertAlign val="superscript"/>
        <sz val="10"/>
        <rFont val="Arial"/>
        <family val="2"/>
      </rPr>
      <t xml:space="preserve"> </t>
    </r>
    <r>
      <rPr>
        <b/>
        <sz val="10"/>
        <rFont val="Arial"/>
        <family val="2"/>
      </rPr>
      <t>of Live Births with Prenatal Care</t>
    </r>
  </si>
  <si>
    <t>Note: Ratio denominators obtained from column numbers in Table 1.2.</t>
  </si>
  <si>
    <t>Ratio</t>
  </si>
  <si>
    <t>Median Age at Last Birthday</t>
  </si>
  <si>
    <r>
      <t xml:space="preserve">Level of Prenatal Care </t>
    </r>
    <r>
      <rPr>
        <i/>
        <sz val="8"/>
        <rFont val="Arial"/>
        <family val="2"/>
      </rPr>
      <t>(Kessner Index</t>
    </r>
    <r>
      <rPr>
        <i/>
        <sz val="8"/>
        <rFont val="Arial"/>
        <family val="2"/>
      </rPr>
      <t xml:space="preserve">) </t>
    </r>
  </si>
  <si>
    <t>Note:  The Kessner Index is a classification of prenatal care based on the month of pregnancy in which prenatal care began, the number of prenatal visits and the length of pregnancy (i.e. for shorter pregnancies, fewer prenatal visits constitute adequate care). Live births with race unknown are in the "Total" column only.</t>
  </si>
  <si>
    <t>Note:  Live births with race unknown are in the "Total" column only. In order to conform to national standards, the definition of low birthweight was changed in 1984 to less than 2,500 grams.</t>
  </si>
  <si>
    <t>1,500-2,499</t>
  </si>
  <si>
    <t xml:space="preserve">* </t>
  </si>
  <si>
    <t>Note: Low Weight is defined as less than 2,500 grams. Percent denominators obtained from column numbers in Table 1.8.  The Kessner Index is a classification of prenatal care based on the month of pregnancy in which prenatal care began, the number of prenatal visits and the length of pregnancy (i.e. for shorter pregnancies, fewer prenatal visits constitute adequate care). Live births with race unknown are in the "Total" column only.</t>
  </si>
  <si>
    <r>
      <t>Low Weight</t>
    </r>
    <r>
      <rPr>
        <b/>
        <vertAlign val="superscript"/>
        <sz val="10"/>
        <rFont val="Arial"/>
        <family val="2"/>
      </rPr>
      <t xml:space="preserve"> </t>
    </r>
    <r>
      <rPr>
        <b/>
        <sz val="10"/>
        <rFont val="Arial"/>
        <family val="2"/>
      </rPr>
      <t>Live Births and Low Birth Weight Percentages</t>
    </r>
    <r>
      <rPr>
        <b/>
        <sz val="10"/>
        <rFont val="Arial"/>
        <family val="2"/>
      </rPr>
      <t xml:space="preserve"> </t>
    </r>
  </si>
  <si>
    <t>Live Births with Congenital Anomalies Reported and Congenital Anomaly Rates</t>
  </si>
  <si>
    <t xml:space="preserve">  Rate</t>
  </si>
  <si>
    <t>Note:  Number of live births with congenital anomalies reported per 10,000 births. Rate denominator obtained from column numbers in Table 1.2.</t>
  </si>
  <si>
    <r>
      <t xml:space="preserve">Note: </t>
    </r>
    <r>
      <rPr>
        <vertAlign val="superscript"/>
        <sz val="10"/>
        <rFont val="Arial"/>
        <family val="2"/>
      </rPr>
      <t xml:space="preserve"> </t>
    </r>
    <r>
      <rPr>
        <sz val="10"/>
        <rFont val="Arial"/>
        <family val="2"/>
      </rPr>
      <t xml:space="preserve"> Live births with race unknown are in the "Total" column only.</t>
    </r>
  </si>
  <si>
    <t xml:space="preserve">      Race</t>
  </si>
  <si>
    <t>Note:  Live births with race unknown are in the "Total" column only.</t>
  </si>
  <si>
    <t>Note:  Live births with race unknown are in the "Total" column only. At least one medical risk does not equal the sum of risk factors specified because mothers may have multiple risk factors.</t>
  </si>
  <si>
    <t>At least one medical risk</t>
  </si>
  <si>
    <t xml:space="preserve">  Race</t>
  </si>
  <si>
    <t>Note: Live births with race unknown are in the "Total" column only.</t>
  </si>
  <si>
    <t>INDEX</t>
  </si>
  <si>
    <r>
      <t>Table 1</t>
    </r>
    <r>
      <rPr>
        <sz val="10"/>
        <rFont val="Comic Sans MS"/>
        <family val="4"/>
      </rPr>
      <t xml:space="preserve">  Live Births and Crude Birth Rates Michigan and United States Residents Selected Years, 1900 - 1994</t>
    </r>
  </si>
  <si>
    <r>
      <t>Table 2</t>
    </r>
    <r>
      <rPr>
        <sz val="10"/>
        <rFont val="Comic Sans MS"/>
        <family val="4"/>
      </rPr>
      <t xml:space="preserve"> Live Births and Percent Distribution by Age, Race and Ancestry of Mother, Michigan Residents, 1994</t>
    </r>
  </si>
  <si>
    <r>
      <t>Table 3</t>
    </r>
    <r>
      <rPr>
        <sz val="10"/>
        <rFont val="Comic Sans MS"/>
        <family val="4"/>
      </rPr>
      <t xml:space="preserve"> Fertility Rates Michigan and United States Residents Selected Years, 1900 - 1994</t>
    </r>
  </si>
  <si>
    <r>
      <t>Table 4</t>
    </r>
    <r>
      <rPr>
        <sz val="10"/>
        <rFont val="Comic Sans MS"/>
        <family val="4"/>
      </rPr>
      <t xml:space="preserve"> Fertility Rates by Race of Mother, Michigan Residents, 1970 - 1994</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</si>
  <si>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1994</t>
    </r>
  </si>
  <si>
    <r>
      <t>Table 6</t>
    </r>
    <r>
      <rPr>
        <sz val="10"/>
        <rFont val="Comic Sans MS"/>
        <family val="4"/>
      </rPr>
      <t xml:space="preserve"> Number and Percents of Live Births with Prenatal Care Beginning in the First Trimester by Age, Race and Ancestry of Mother, Michigan Residents, 1994</t>
    </r>
  </si>
  <si>
    <r>
      <t>Table 8</t>
    </r>
    <r>
      <rPr>
        <sz val="10"/>
        <rFont val="Comic Sans MS"/>
        <family val="4"/>
      </rPr>
      <t xml:space="preserve"> Number and Percent of Live Births by Level of Prenatal Care, Race and Ancestry of Mother, Michigan Residents, 1994</t>
    </r>
  </si>
  <si>
    <r>
      <t>Table 10</t>
    </r>
    <r>
      <rPr>
        <sz val="10"/>
        <rFont val="Comic Sans MS"/>
        <family val="4"/>
      </rPr>
      <t xml:space="preserve"> Low Weight Live Births and Low Birth Weight Percentages by Level of Prenatal Care, Race and Ancestry of Mother, Michigan Residents, 1994</t>
    </r>
  </si>
  <si>
    <r>
      <t>Table 11</t>
    </r>
    <r>
      <rPr>
        <sz val="10"/>
        <rFont val="Comic Sans MS"/>
        <family val="4"/>
      </rPr>
      <t xml:space="preserve"> Live Births with Congenital Anomalies Reported and Congenital Anomaly Rates by Age of Mother and Race of Mother, Michigan Residents, 1994</t>
    </r>
  </si>
  <si>
    <r>
      <t>Table 12</t>
    </r>
    <r>
      <rPr>
        <sz val="10"/>
        <rFont val="Comic Sans MS"/>
        <family val="4"/>
      </rPr>
      <t xml:space="preserve"> Number and Percent of Live Births by Complications of Labor/Delivery, Race and Ancestry of Mother, Michigan Residents, 1994</t>
    </r>
  </si>
  <si>
    <r>
      <t>Table 13</t>
    </r>
    <r>
      <rPr>
        <sz val="10"/>
        <rFont val="Comic Sans MS"/>
        <family val="4"/>
      </rPr>
      <t xml:space="preserve"> Number and Percent of Live Births with Maternal Risk Factors, Race and Ancestry of Mother, Michigan Residents, 1994</t>
    </r>
  </si>
  <si>
    <r>
      <t>Table 15</t>
    </r>
    <r>
      <rPr>
        <sz val="10"/>
        <rFont val="Comic Sans MS"/>
        <family val="4"/>
      </rPr>
      <t xml:space="preserve"> Number and Percent of Live Births by Method of Delivery, Race and Ancestry of Mother, Michigan Residents, 1994</t>
    </r>
  </si>
  <si>
    <r>
      <t>Table 16</t>
    </r>
    <r>
      <rPr>
        <sz val="10"/>
        <rFont val="Comic Sans MS"/>
        <family val="4"/>
      </rPr>
      <t xml:space="preserve"> Number and Percent of Live Births with Abnormal Conditions by Race and Ancestry of Mother, Michigan Residents, 1994</t>
    </r>
  </si>
  <si>
    <r>
      <t>Table 17</t>
    </r>
    <r>
      <rPr>
        <sz val="10"/>
        <rFont val="Comic Sans MS"/>
        <family val="4"/>
      </rPr>
      <t xml:space="preserve"> Michigan Resident Live Births Occurring Outside of Michigan by Place of Occurrence and Occurring in Michigan to Non-Michigan Residents by Place of Residence, 1994</t>
    </r>
  </si>
  <si>
    <t>Number and Percent of Live Births by Maternal Risk Factors, Race and Ancestry of Mother</t>
  </si>
  <si>
    <t>Number and Percent of Live Births by Medical Risk Factors, Race and Ancestry of Mother</t>
  </si>
  <si>
    <t>Number and Percent of Live Births by Method of Delivery, Race and Ancestry of Mother</t>
  </si>
  <si>
    <t>Number and Percent of Live Births With Abnormal Conditions by Race</t>
  </si>
  <si>
    <r>
      <t>Table 7</t>
    </r>
    <r>
      <rPr>
        <sz val="10"/>
        <rFont val="Comic Sans MS"/>
        <family val="4"/>
      </rPr>
      <t xml:space="preserve"> Live Births and Birth Ratios with No Prenatal Care by Age and Race  of Mother, Michigan Residents, 1994</t>
    </r>
  </si>
  <si>
    <r>
      <t>Table 9</t>
    </r>
    <r>
      <rPr>
        <sz val="10"/>
        <rFont val="Comic Sans MS"/>
        <family val="4"/>
      </rPr>
      <t xml:space="preserve"> Number and Percent of Live Births by Birth Weight, Race and Ancestry of Mother, Michigan Residents, 1994</t>
    </r>
  </si>
  <si>
    <r>
      <t>Table 14</t>
    </r>
    <r>
      <rPr>
        <sz val="10"/>
        <rFont val="Comic Sans MS"/>
        <family val="4"/>
      </rPr>
      <t xml:space="preserve"> Number and Percent of Live Births by Medical Risk Factors, Race and Ancestry of Mother, Michigan Residents, 1994</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</si>
</sst>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s>
  <fonts count="15">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sz val="8"/>
      <name val="Arial"/>
      <family val="2"/>
    </font>
    <font>
      <vertAlign val="superscript"/>
      <sz val="10"/>
      <name val="Arial"/>
      <family val="2"/>
    </font>
    <font>
      <b/>
      <i/>
      <sz val="10"/>
      <name val="Arial"/>
      <family val="2"/>
    </font>
    <font>
      <b/>
      <vertAlign val="superscript"/>
      <sz val="10"/>
      <name val="Arial"/>
      <family val="2"/>
    </font>
    <font>
      <sz val="9"/>
      <name val="Arial"/>
      <family val="2"/>
    </font>
    <font>
      <i/>
      <sz val="8"/>
      <name val="Arial"/>
      <family val="2"/>
    </font>
    <font>
      <i/>
      <sz val="10"/>
      <name val="Arial"/>
      <family val="2"/>
    </font>
    <font>
      <sz val="10"/>
      <name val="Comic Sans MS"/>
      <family val="4"/>
    </font>
    <font>
      <b/>
      <sz val="10"/>
      <name val="Comic Sans MS"/>
      <family val="4"/>
    </font>
  </fonts>
  <fills count="2">
    <fill>
      <patternFill/>
    </fill>
    <fill>
      <patternFill patternType="gray125"/>
    </fill>
  </fills>
  <borders count="22">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4" fillId="0" borderId="0" xfId="0" applyFont="1" applyBorder="1" applyAlignment="1" applyProtection="1">
      <alignment horizontal="center"/>
      <protection/>
    </xf>
    <xf numFmtId="3" fontId="4" fillId="0" borderId="1" xfId="0" applyNumberFormat="1" applyFont="1" applyBorder="1" applyAlignment="1" applyProtection="1">
      <alignment horizontal="center"/>
      <protection/>
    </xf>
    <xf numFmtId="168" fontId="4" fillId="0" borderId="0" xfId="0" applyNumberFormat="1" applyFont="1" applyBorder="1" applyAlignment="1" applyProtection="1">
      <alignment horizontal="center"/>
      <protection/>
    </xf>
    <xf numFmtId="0" fontId="4" fillId="0" borderId="1" xfId="0" applyFont="1" applyBorder="1" applyAlignment="1">
      <alignment/>
    </xf>
    <xf numFmtId="37" fontId="4" fillId="0" borderId="1" xfId="0" applyNumberFormat="1" applyFont="1" applyBorder="1" applyAlignment="1" applyProtection="1">
      <alignment/>
      <protection/>
    </xf>
    <xf numFmtId="3" fontId="4" fillId="0" borderId="1" xfId="0" applyNumberFormat="1" applyFont="1" applyBorder="1" applyAlignment="1" applyProtection="1">
      <alignment/>
      <protection/>
    </xf>
    <xf numFmtId="168" fontId="4" fillId="0" borderId="1" xfId="0" applyNumberFormat="1" applyFont="1" applyBorder="1" applyAlignment="1" applyProtection="1">
      <alignment/>
      <protection/>
    </xf>
    <xf numFmtId="168" fontId="4" fillId="0" borderId="1" xfId="0" applyNumberFormat="1" applyFont="1" applyBorder="1" applyAlignment="1" applyProtection="1">
      <alignment horizontal="center"/>
      <protection/>
    </xf>
    <xf numFmtId="166" fontId="4" fillId="0" borderId="1" xfId="0" applyNumberFormat="1" applyFont="1" applyBorder="1" applyAlignment="1" applyProtection="1">
      <alignment horizontal="center"/>
      <protection/>
    </xf>
    <xf numFmtId="168" fontId="4" fillId="0" borderId="1" xfId="0" applyNumberFormat="1" applyFont="1" applyBorder="1" applyAlignment="1" applyProtection="1" quotePrefix="1">
      <alignment horizontal="center"/>
      <protection/>
    </xf>
    <xf numFmtId="169" fontId="4" fillId="0" borderId="1" xfId="0" applyNumberFormat="1" applyFont="1" applyBorder="1" applyAlignment="1" applyProtection="1">
      <alignment horizontal="center"/>
      <protection/>
    </xf>
    <xf numFmtId="3" fontId="4" fillId="0" borderId="1" xfId="0" applyNumberFormat="1" applyFont="1" applyBorder="1" applyAlignment="1">
      <alignment horizontal="center"/>
    </xf>
    <xf numFmtId="0" fontId="4" fillId="0" borderId="1" xfId="0" applyFont="1" applyBorder="1" applyAlignment="1">
      <alignment horizontal="center"/>
    </xf>
    <xf numFmtId="3" fontId="4" fillId="0" borderId="1" xfId="0" applyNumberFormat="1" applyFont="1" applyBorder="1" applyAlignment="1">
      <alignment/>
    </xf>
    <xf numFmtId="168" fontId="4" fillId="0" borderId="1" xfId="0" applyNumberFormat="1" applyFont="1" applyBorder="1" applyAlignment="1">
      <alignment/>
    </xf>
    <xf numFmtId="168" fontId="4" fillId="0" borderId="1" xfId="0" applyNumberFormat="1" applyFont="1" applyBorder="1" applyAlignment="1">
      <alignment horizontal="center"/>
    </xf>
    <xf numFmtId="3" fontId="4" fillId="0" borderId="1" xfId="0" applyNumberFormat="1" applyFont="1" applyBorder="1" applyAlignment="1" applyProtection="1" quotePrefix="1">
      <alignment horizontal="center"/>
      <protection/>
    </xf>
    <xf numFmtId="0" fontId="4" fillId="0" borderId="0" xfId="0" applyFont="1" applyAlignment="1" applyProtection="1">
      <alignment horizontal="left"/>
      <protection/>
    </xf>
    <xf numFmtId="3" fontId="4" fillId="0" borderId="0" xfId="0" applyNumberFormat="1" applyFont="1" applyBorder="1" applyAlignment="1" applyProtection="1">
      <alignment horizontal="center"/>
      <protection/>
    </xf>
    <xf numFmtId="3" fontId="4" fillId="0" borderId="0" xfId="0" applyNumberFormat="1" applyFont="1" applyBorder="1" applyAlignment="1">
      <alignment horizontal="center"/>
    </xf>
    <xf numFmtId="3" fontId="4" fillId="0" borderId="0" xfId="0" applyNumberFormat="1" applyFont="1" applyBorder="1" applyAlignment="1" applyProtection="1" quotePrefix="1">
      <alignment horizontal="center"/>
      <protection/>
    </xf>
    <xf numFmtId="37" fontId="4" fillId="0" borderId="1" xfId="0" applyNumberFormat="1" applyFont="1" applyBorder="1" applyAlignment="1" applyProtection="1">
      <alignment horizontal="center"/>
      <protection/>
    </xf>
    <xf numFmtId="0" fontId="4" fillId="0" borderId="1" xfId="0" applyFont="1" applyBorder="1" applyAlignment="1" applyProtection="1">
      <alignment horizontal="center"/>
      <protection/>
    </xf>
    <xf numFmtId="166" fontId="4" fillId="0" borderId="1" xfId="0" applyNumberFormat="1" applyFont="1" applyBorder="1" applyAlignment="1" applyProtection="1" quotePrefix="1">
      <alignment horizontal="center"/>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4" fontId="4" fillId="0" borderId="1" xfId="0" applyNumberFormat="1" applyFont="1" applyBorder="1" applyAlignment="1" applyProtection="1">
      <alignment horizontal="center"/>
      <protection/>
    </xf>
    <xf numFmtId="164" fontId="4" fillId="0" borderId="1" xfId="0" applyNumberFormat="1" applyFont="1" applyBorder="1" applyAlignment="1" applyProtection="1" quotePrefix="1">
      <alignment horizontal="center"/>
      <protection/>
    </xf>
    <xf numFmtId="0" fontId="4" fillId="0" borderId="1" xfId="0" applyFont="1" applyBorder="1" applyAlignment="1" applyProtection="1" quotePrefix="1">
      <alignment horizontal="center"/>
      <protection/>
    </xf>
    <xf numFmtId="0" fontId="4"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fill"/>
      <protection/>
    </xf>
    <xf numFmtId="0" fontId="4" fillId="0" borderId="0" xfId="0" applyFont="1" applyAlignment="1" applyProtection="1">
      <alignment horizontal="center"/>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horizontal="right"/>
      <protection/>
    </xf>
    <xf numFmtId="166" fontId="4" fillId="0" borderId="0" xfId="0" applyNumberFormat="1" applyFont="1" applyAlignment="1" applyProtection="1">
      <alignment horizontal="right"/>
      <protection/>
    </xf>
    <xf numFmtId="37" fontId="4" fillId="0" borderId="0" xfId="0" applyNumberFormat="1" applyFont="1" applyAlignment="1" applyProtection="1">
      <alignment horizontal="fill"/>
      <protection/>
    </xf>
    <xf numFmtId="166" fontId="4" fillId="0" borderId="0" xfId="0" applyNumberFormat="1" applyFont="1" applyAlignment="1" applyProtection="1">
      <alignment horizontal="fill"/>
      <protection/>
    </xf>
    <xf numFmtId="0" fontId="5" fillId="0" borderId="0" xfId="0" applyFont="1" applyAlignment="1">
      <alignment horizontal="centerContinuous"/>
    </xf>
    <xf numFmtId="168" fontId="4" fillId="0" borderId="1" xfId="0" applyNumberFormat="1" applyFont="1" applyBorder="1" applyAlignment="1" quotePrefix="1">
      <alignment horizontal="center"/>
    </xf>
    <xf numFmtId="0" fontId="4" fillId="0" borderId="1" xfId="0" applyFont="1" applyBorder="1" applyAlignment="1" quotePrefix="1">
      <alignment horizontal="center"/>
    </xf>
    <xf numFmtId="0" fontId="4" fillId="0" borderId="0" xfId="0" applyFont="1" applyBorder="1" applyAlignment="1">
      <alignment/>
    </xf>
    <xf numFmtId="0" fontId="10" fillId="0" borderId="0" xfId="0" applyFont="1" applyAlignment="1">
      <alignment horizontal="centerContinuous"/>
    </xf>
    <xf numFmtId="0" fontId="6" fillId="0" borderId="0" xfId="0" applyFont="1" applyAlignment="1" quotePrefix="1">
      <alignment/>
    </xf>
    <xf numFmtId="37" fontId="4" fillId="0" borderId="0" xfId="0" applyNumberFormat="1" applyFont="1" applyAlignment="1" applyProtection="1">
      <alignment horizontal="right"/>
      <protection/>
    </xf>
    <xf numFmtId="167" fontId="4" fillId="0" borderId="0" xfId="0" applyNumberFormat="1" applyFont="1" applyAlignment="1" applyProtection="1">
      <alignment/>
      <protection/>
    </xf>
    <xf numFmtId="166" fontId="4" fillId="0" borderId="1" xfId="0" applyNumberFormat="1" applyFont="1" applyBorder="1" applyAlignment="1" applyProtection="1">
      <alignment/>
      <protection/>
    </xf>
    <xf numFmtId="0" fontId="4" fillId="0" borderId="2" xfId="0" applyFont="1" applyBorder="1" applyAlignment="1" applyProtection="1">
      <alignment horizontal="center"/>
      <protection/>
    </xf>
    <xf numFmtId="0" fontId="4" fillId="0" borderId="2" xfId="0" applyFont="1" applyBorder="1" applyAlignment="1">
      <alignment/>
    </xf>
    <xf numFmtId="0" fontId="4" fillId="0" borderId="2" xfId="0" applyFont="1" applyBorder="1" applyAlignment="1" applyProtection="1">
      <alignment horizontal="left"/>
      <protection/>
    </xf>
    <xf numFmtId="0" fontId="4" fillId="0" borderId="3" xfId="0" applyFont="1" applyBorder="1" applyAlignment="1" applyProtection="1">
      <alignment horizontal="left"/>
      <protection/>
    </xf>
    <xf numFmtId="0" fontId="4" fillId="0" borderId="4" xfId="0" applyFont="1" applyBorder="1" applyAlignment="1" applyProtection="1">
      <alignment horizontal="left"/>
      <protection/>
    </xf>
    <xf numFmtId="166" fontId="4" fillId="0" borderId="5" xfId="0" applyNumberFormat="1" applyFont="1" applyBorder="1" applyAlignment="1" applyProtection="1">
      <alignment/>
      <protection/>
    </xf>
    <xf numFmtId="0" fontId="4" fillId="0" borderId="6" xfId="0" applyFont="1" applyBorder="1" applyAlignment="1" applyProtection="1">
      <alignment horizontal="centerContinuous"/>
      <protection/>
    </xf>
    <xf numFmtId="0" fontId="4" fillId="0" borderId="6" xfId="0" applyFont="1" applyBorder="1" applyAlignment="1">
      <alignment horizontal="centerContinuous"/>
    </xf>
    <xf numFmtId="0" fontId="4" fillId="0" borderId="7" xfId="0" applyFont="1" applyBorder="1" applyAlignment="1">
      <alignment horizontal="centerContinuous"/>
    </xf>
    <xf numFmtId="3" fontId="4" fillId="0" borderId="8" xfId="0" applyNumberFormat="1" applyFont="1" applyBorder="1" applyAlignment="1" applyProtection="1">
      <alignment horizontal="center"/>
      <protection/>
    </xf>
    <xf numFmtId="168" fontId="4" fillId="0" borderId="8" xfId="0" applyNumberFormat="1" applyFont="1" applyBorder="1" applyAlignment="1" applyProtection="1">
      <alignment horizontal="center"/>
      <protection/>
    </xf>
    <xf numFmtId="169" fontId="4" fillId="0" borderId="8" xfId="0" applyNumberFormat="1" applyFont="1" applyBorder="1" applyAlignment="1" applyProtection="1">
      <alignment horizontal="center"/>
      <protection/>
    </xf>
    <xf numFmtId="0" fontId="4" fillId="0" borderId="3" xfId="0" applyFont="1" applyBorder="1" applyAlignment="1">
      <alignment/>
    </xf>
    <xf numFmtId="3" fontId="4" fillId="0" borderId="8" xfId="0" applyNumberFormat="1" applyFont="1" applyBorder="1" applyAlignment="1">
      <alignment horizontal="center"/>
    </xf>
    <xf numFmtId="0" fontId="4" fillId="0" borderId="8" xfId="0" applyFont="1" applyBorder="1" applyAlignment="1">
      <alignment horizontal="center"/>
    </xf>
    <xf numFmtId="0" fontId="4" fillId="0" borderId="8" xfId="0" applyFont="1" applyBorder="1" applyAlignment="1" applyProtection="1">
      <alignment horizontal="center"/>
      <protection/>
    </xf>
    <xf numFmtId="0" fontId="4" fillId="0" borderId="9" xfId="0" applyFont="1" applyBorder="1" applyAlignment="1" applyProtection="1">
      <alignment horizontal="centerContinuous"/>
      <protection/>
    </xf>
    <xf numFmtId="0" fontId="4" fillId="0" borderId="10" xfId="0" applyFont="1" applyBorder="1" applyAlignment="1">
      <alignment horizontal="centerContinuous"/>
    </xf>
    <xf numFmtId="0" fontId="4" fillId="0" borderId="10" xfId="0" applyFont="1" applyBorder="1" applyAlignment="1" applyProtection="1">
      <alignment horizontal="centerContinuous"/>
      <protection/>
    </xf>
    <xf numFmtId="0" fontId="4" fillId="0" borderId="5" xfId="0" applyFont="1" applyBorder="1" applyAlignment="1">
      <alignment horizontal="centerContinuous"/>
    </xf>
    <xf numFmtId="0" fontId="8" fillId="0" borderId="2" xfId="0" applyFont="1" applyBorder="1" applyAlignment="1" applyProtection="1">
      <alignment horizontal="left"/>
      <protection/>
    </xf>
    <xf numFmtId="0" fontId="4" fillId="0" borderId="2" xfId="0" applyFont="1" applyBorder="1" applyAlignment="1" applyProtection="1" quotePrefix="1">
      <alignment horizontal="left"/>
      <protection/>
    </xf>
    <xf numFmtId="168" fontId="4" fillId="0" borderId="8" xfId="0" applyNumberFormat="1" applyFont="1" applyBorder="1" applyAlignment="1">
      <alignment horizontal="center"/>
    </xf>
    <xf numFmtId="0" fontId="4" fillId="0" borderId="3" xfId="0" applyFont="1" applyBorder="1" applyAlignment="1" applyProtection="1">
      <alignment horizontal="center"/>
      <protection/>
    </xf>
    <xf numFmtId="168" fontId="4" fillId="0" borderId="5" xfId="0" applyNumberFormat="1" applyFont="1" applyBorder="1" applyAlignment="1">
      <alignment horizontal="centerContinuous"/>
    </xf>
    <xf numFmtId="3" fontId="4" fillId="0" borderId="11" xfId="0" applyNumberFormat="1"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5" xfId="0" applyFont="1" applyBorder="1" applyAlignment="1">
      <alignment horizontal="center"/>
    </xf>
    <xf numFmtId="0" fontId="4" fillId="0" borderId="9" xfId="0" applyFont="1" applyBorder="1" applyAlignment="1" applyProtection="1">
      <alignment horizontal="center"/>
      <protection/>
    </xf>
    <xf numFmtId="0" fontId="4" fillId="0" borderId="5" xfId="0" applyFont="1" applyBorder="1" applyAlignment="1" applyProtection="1">
      <alignment horizontal="center"/>
      <protection/>
    </xf>
    <xf numFmtId="168" fontId="4" fillId="0" borderId="5" xfId="0" applyNumberFormat="1" applyFont="1" applyBorder="1" applyAlignment="1">
      <alignment horizontal="center"/>
    </xf>
    <xf numFmtId="0" fontId="4" fillId="0" borderId="4" xfId="0" applyFont="1" applyBorder="1" applyAlignment="1" applyProtection="1">
      <alignment horizontal="center"/>
      <protection/>
    </xf>
    <xf numFmtId="37" fontId="4" fillId="0" borderId="8" xfId="0" applyNumberFormat="1" applyFont="1" applyBorder="1" applyAlignment="1" applyProtection="1">
      <alignment horizontal="center"/>
      <protection/>
    </xf>
    <xf numFmtId="166" fontId="4" fillId="0" borderId="8" xfId="0" applyNumberFormat="1" applyFont="1" applyBorder="1" applyAlignment="1" applyProtection="1">
      <alignment horizontal="center"/>
      <protection/>
    </xf>
    <xf numFmtId="164" fontId="4" fillId="0" borderId="6" xfId="0" applyNumberFormat="1" applyFont="1" applyBorder="1" applyAlignment="1" applyProtection="1">
      <alignment horizontal="centerContinuous"/>
      <protection/>
    </xf>
    <xf numFmtId="0" fontId="4" fillId="0" borderId="8" xfId="0" applyFont="1" applyBorder="1" applyAlignment="1">
      <alignment/>
    </xf>
    <xf numFmtId="164" fontId="4" fillId="0" borderId="2" xfId="0" applyNumberFormat="1" applyFont="1" applyBorder="1" applyAlignment="1" applyProtection="1">
      <alignment horizontal="center"/>
      <protection/>
    </xf>
    <xf numFmtId="164" fontId="4" fillId="0" borderId="2" xfId="0" applyNumberFormat="1" applyFont="1" applyBorder="1" applyAlignment="1" applyProtection="1" quotePrefix="1">
      <alignment horizontal="center"/>
      <protection/>
    </xf>
    <xf numFmtId="164" fontId="4" fillId="0" borderId="4" xfId="0" applyNumberFormat="1" applyFont="1" applyBorder="1" applyAlignment="1" applyProtection="1">
      <alignment horizontal="center"/>
      <protection/>
    </xf>
    <xf numFmtId="37" fontId="4" fillId="0" borderId="5" xfId="0" applyNumberFormat="1" applyFont="1" applyBorder="1" applyAlignment="1" applyProtection="1">
      <alignment horizontal="center"/>
      <protection/>
    </xf>
    <xf numFmtId="166" fontId="4" fillId="0" borderId="5" xfId="0" applyNumberFormat="1" applyFont="1" applyBorder="1" applyAlignment="1" applyProtection="1">
      <alignment horizontal="center"/>
      <protection/>
    </xf>
    <xf numFmtId="164" fontId="4" fillId="0" borderId="5" xfId="0" applyNumberFormat="1" applyFont="1" applyBorder="1" applyAlignment="1" applyProtection="1">
      <alignment horizontal="center"/>
      <protection/>
    </xf>
    <xf numFmtId="164" fontId="4" fillId="0" borderId="9" xfId="0" applyNumberFormat="1" applyFont="1" applyBorder="1" applyAlignment="1" applyProtection="1">
      <alignment horizontal="centerContinuous"/>
      <protection/>
    </xf>
    <xf numFmtId="164" fontId="4" fillId="0" borderId="10" xfId="0" applyNumberFormat="1" applyFont="1" applyBorder="1" applyAlignment="1" applyProtection="1">
      <alignment horizontal="centerContinuous"/>
      <protection/>
    </xf>
    <xf numFmtId="0" fontId="4" fillId="0" borderId="2" xfId="0" applyFont="1" applyBorder="1" applyAlignment="1">
      <alignment horizontal="center"/>
    </xf>
    <xf numFmtId="0" fontId="4" fillId="0" borderId="2" xfId="0" applyFont="1" applyBorder="1" applyAlignment="1" quotePrefix="1">
      <alignment horizontal="center"/>
    </xf>
    <xf numFmtId="0" fontId="4" fillId="0" borderId="4" xfId="0" applyFont="1" applyBorder="1" applyAlignment="1">
      <alignment horizontal="center"/>
    </xf>
    <xf numFmtId="3" fontId="4" fillId="0" borderId="5" xfId="0" applyNumberFormat="1" applyFont="1" applyBorder="1" applyAlignment="1">
      <alignment horizontal="center"/>
    </xf>
    <xf numFmtId="168" fontId="4" fillId="0" borderId="5" xfId="0" applyNumberFormat="1" applyFont="1" applyBorder="1" applyAlignment="1" quotePrefix="1">
      <alignment horizontal="center"/>
    </xf>
    <xf numFmtId="0" fontId="4" fillId="0" borderId="9" xfId="0" applyFont="1" applyBorder="1" applyAlignment="1">
      <alignment horizontal="centerContinuous"/>
    </xf>
    <xf numFmtId="0" fontId="4" fillId="0" borderId="3" xfId="0" applyFont="1" applyBorder="1" applyAlignment="1">
      <alignment horizontal="center"/>
    </xf>
    <xf numFmtId="168" fontId="4" fillId="0" borderId="8" xfId="0" applyNumberFormat="1" applyFont="1" applyBorder="1" applyAlignment="1" quotePrefix="1">
      <alignment horizontal="center"/>
    </xf>
    <xf numFmtId="0" fontId="4" fillId="0" borderId="5" xfId="0" applyFont="1" applyBorder="1" applyAlignment="1" quotePrefix="1">
      <alignment horizontal="center"/>
    </xf>
    <xf numFmtId="0" fontId="4" fillId="0" borderId="11" xfId="0" applyFont="1" applyBorder="1" applyAlignment="1" applyProtection="1" quotePrefix="1">
      <alignment horizontal="left"/>
      <protection/>
    </xf>
    <xf numFmtId="37" fontId="4" fillId="0" borderId="0" xfId="0" applyNumberFormat="1" applyFont="1" applyBorder="1" applyAlignment="1" applyProtection="1">
      <alignment/>
      <protection/>
    </xf>
    <xf numFmtId="0" fontId="4" fillId="0" borderId="12" xfId="0" applyFont="1" applyBorder="1" applyAlignment="1">
      <alignment/>
    </xf>
    <xf numFmtId="166" fontId="4" fillId="0" borderId="12" xfId="0" applyNumberFormat="1" applyFont="1" applyBorder="1" applyAlignment="1" applyProtection="1">
      <alignment horizontal="center"/>
      <protection/>
    </xf>
    <xf numFmtId="168" fontId="4" fillId="0" borderId="12" xfId="0" applyNumberFormat="1" applyFont="1" applyBorder="1" applyAlignment="1" applyProtection="1">
      <alignment horizontal="center"/>
      <protection/>
    </xf>
    <xf numFmtId="3" fontId="4" fillId="0" borderId="5" xfId="0" applyNumberFormat="1" applyFont="1" applyBorder="1" applyAlignment="1" applyProtection="1">
      <alignment horizontal="center"/>
      <protection/>
    </xf>
    <xf numFmtId="168" fontId="4" fillId="0" borderId="5" xfId="0" applyNumberFormat="1" applyFont="1" applyBorder="1" applyAlignment="1" applyProtection="1">
      <alignment horizontal="center"/>
      <protection/>
    </xf>
    <xf numFmtId="168" fontId="4" fillId="0" borderId="4" xfId="0" applyNumberFormat="1" applyFont="1" applyBorder="1" applyAlignment="1" applyProtection="1">
      <alignment horizontal="center"/>
      <protection/>
    </xf>
    <xf numFmtId="0" fontId="4" fillId="0" borderId="13" xfId="0" applyFont="1" applyBorder="1" applyAlignment="1" applyProtection="1">
      <alignment horizontal="centerContinuous"/>
      <protection/>
    </xf>
    <xf numFmtId="3" fontId="4" fillId="0" borderId="2" xfId="0" applyNumberFormat="1" applyFont="1" applyBorder="1" applyAlignment="1" applyProtection="1">
      <alignment horizontal="center"/>
      <protection/>
    </xf>
    <xf numFmtId="166" fontId="4" fillId="0" borderId="2" xfId="0" applyNumberFormat="1" applyFont="1" applyBorder="1" applyAlignment="1" applyProtection="1">
      <alignment horizontal="center"/>
      <protection/>
    </xf>
    <xf numFmtId="166" fontId="4" fillId="0" borderId="3" xfId="0" applyNumberFormat="1" applyFont="1" applyBorder="1" applyAlignment="1" applyProtection="1">
      <alignment horizontal="center"/>
      <protection/>
    </xf>
    <xf numFmtId="1" fontId="4" fillId="0" borderId="3" xfId="0" applyNumberFormat="1" applyFont="1" applyBorder="1" applyAlignment="1" applyProtection="1">
      <alignment horizontal="center"/>
      <protection/>
    </xf>
    <xf numFmtId="0" fontId="4" fillId="0" borderId="4" xfId="0" applyFont="1" applyBorder="1" applyAlignment="1">
      <alignment/>
    </xf>
    <xf numFmtId="37" fontId="4" fillId="0" borderId="4" xfId="0" applyNumberFormat="1" applyFont="1" applyBorder="1" applyAlignment="1">
      <alignment/>
    </xf>
    <xf numFmtId="166" fontId="4" fillId="0" borderId="4" xfId="0" applyNumberFormat="1" applyFont="1" applyBorder="1" applyAlignment="1">
      <alignment/>
    </xf>
    <xf numFmtId="0" fontId="4" fillId="0" borderId="12" xfId="0" applyFont="1" applyBorder="1" applyAlignment="1" applyProtection="1">
      <alignment horizontal="center"/>
      <protection/>
    </xf>
    <xf numFmtId="1" fontId="4" fillId="0" borderId="2" xfId="0" applyNumberFormat="1" applyFont="1" applyBorder="1" applyAlignment="1" applyProtection="1">
      <alignment horizontal="center"/>
      <protection/>
    </xf>
    <xf numFmtId="3" fontId="4" fillId="0" borderId="3" xfId="0" applyNumberFormat="1" applyFont="1" applyBorder="1" applyAlignment="1">
      <alignment horizontal="center"/>
    </xf>
    <xf numFmtId="168" fontId="4" fillId="0" borderId="3" xfId="0" applyNumberFormat="1" applyFont="1" applyBorder="1" applyAlignment="1">
      <alignment horizontal="center"/>
    </xf>
    <xf numFmtId="37" fontId="4" fillId="0" borderId="2" xfId="0" applyNumberFormat="1" applyFont="1" applyBorder="1" applyAlignment="1" applyProtection="1">
      <alignment horizontal="center"/>
      <protection/>
    </xf>
    <xf numFmtId="168" fontId="4" fillId="0" borderId="3" xfId="0" applyNumberFormat="1" applyFont="1" applyBorder="1" applyAlignment="1" applyProtection="1">
      <alignment horizontal="center"/>
      <protection/>
    </xf>
    <xf numFmtId="168" fontId="4" fillId="0" borderId="3" xfId="0" applyNumberFormat="1" applyFont="1" applyBorder="1" applyAlignment="1" quotePrefix="1">
      <alignment horizontal="center"/>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15" xfId="0" applyFont="1" applyBorder="1" applyAlignment="1" quotePrefix="1">
      <alignment horizontal="center"/>
    </xf>
    <xf numFmtId="0" fontId="4" fillId="0" borderId="16" xfId="0" applyFont="1" applyBorder="1" applyAlignment="1">
      <alignment/>
    </xf>
    <xf numFmtId="168" fontId="4" fillId="0" borderId="16" xfId="0" applyNumberFormat="1" applyFont="1" applyBorder="1" applyAlignment="1" quotePrefix="1">
      <alignment horizontal="center"/>
    </xf>
    <xf numFmtId="168" fontId="4" fillId="0" borderId="16" xfId="0" applyNumberFormat="1" applyFont="1" applyBorder="1" applyAlignment="1">
      <alignment horizontal="center"/>
    </xf>
    <xf numFmtId="168" fontId="4" fillId="0" borderId="17" xfId="0" applyNumberFormat="1" applyFont="1" applyBorder="1" applyAlignment="1" quotePrefix="1">
      <alignment horizontal="center"/>
    </xf>
    <xf numFmtId="168" fontId="4" fillId="0" borderId="17" xfId="0" applyNumberFormat="1" applyFont="1" applyBorder="1" applyAlignment="1">
      <alignment horizontal="center"/>
    </xf>
    <xf numFmtId="0" fontId="4" fillId="0" borderId="4" xfId="0" applyFont="1" applyBorder="1" applyAlignment="1">
      <alignment vertical="center" wrapText="1"/>
    </xf>
    <xf numFmtId="0" fontId="4" fillId="0" borderId="15" xfId="0" applyFont="1" applyBorder="1" applyAlignment="1" applyProtection="1">
      <alignment horizontal="center"/>
      <protection/>
    </xf>
    <xf numFmtId="166" fontId="4" fillId="0" borderId="16" xfId="0" applyNumberFormat="1" applyFont="1" applyBorder="1" applyAlignment="1" applyProtection="1">
      <alignment horizontal="center"/>
      <protection/>
    </xf>
    <xf numFmtId="166" fontId="4" fillId="0" borderId="16" xfId="0" applyNumberFormat="1" applyFont="1" applyBorder="1" applyAlignment="1" applyProtection="1" quotePrefix="1">
      <alignment horizontal="center"/>
      <protection/>
    </xf>
    <xf numFmtId="0" fontId="4" fillId="0" borderId="17" xfId="0" applyFont="1" applyBorder="1" applyAlignment="1">
      <alignment horizontal="center"/>
    </xf>
    <xf numFmtId="166" fontId="4" fillId="0" borderId="17" xfId="0" applyNumberFormat="1" applyFont="1" applyBorder="1" applyAlignment="1" applyProtection="1">
      <alignment horizontal="center"/>
      <protection/>
    </xf>
    <xf numFmtId="0" fontId="4" fillId="0" borderId="0" xfId="0" applyFont="1" applyAlignment="1" applyProtection="1" quotePrefix="1">
      <alignment horizontal="left"/>
      <protection/>
    </xf>
    <xf numFmtId="37" fontId="4" fillId="0" borderId="1" xfId="0" applyNumberFormat="1" applyFont="1" applyBorder="1" applyAlignment="1" applyProtection="1">
      <alignment horizontal="right"/>
      <protection/>
    </xf>
    <xf numFmtId="0" fontId="0" fillId="0" borderId="14" xfId="0" applyBorder="1" applyAlignment="1">
      <alignment horizontal="center"/>
    </xf>
    <xf numFmtId="0" fontId="0" fillId="0" borderId="17" xfId="0" applyBorder="1" applyAlignment="1">
      <alignment horizontal="center" vertical="center"/>
    </xf>
    <xf numFmtId="37" fontId="4" fillId="0" borderId="1" xfId="0" applyNumberFormat="1" applyFont="1" applyBorder="1" applyAlignment="1">
      <alignment horizontal="right"/>
    </xf>
    <xf numFmtId="37" fontId="4" fillId="0" borderId="5" xfId="0" applyNumberFormat="1" applyFont="1" applyBorder="1" applyAlignment="1" applyProtection="1">
      <alignment horizontal="right"/>
      <protection/>
    </xf>
    <xf numFmtId="166" fontId="4" fillId="0" borderId="1" xfId="0" applyNumberFormat="1" applyFont="1" applyBorder="1" applyAlignment="1" applyProtection="1">
      <alignment horizontal="right"/>
      <protection/>
    </xf>
    <xf numFmtId="166" fontId="4" fillId="0" borderId="1" xfId="0" applyNumberFormat="1" applyFont="1" applyBorder="1" applyAlignment="1">
      <alignment horizontal="right"/>
    </xf>
    <xf numFmtId="166" fontId="4" fillId="0" borderId="5" xfId="0" applyNumberFormat="1" applyFont="1" applyBorder="1" applyAlignment="1" applyProtection="1">
      <alignment horizontal="right"/>
      <protection/>
    </xf>
    <xf numFmtId="166" fontId="4" fillId="0" borderId="1" xfId="0" applyNumberFormat="1" applyFont="1" applyBorder="1" applyAlignment="1" applyProtection="1" quotePrefix="1">
      <alignment horizontal="right"/>
      <protection/>
    </xf>
    <xf numFmtId="0" fontId="4" fillId="0" borderId="3" xfId="0" applyFont="1" applyBorder="1" applyAlignment="1" applyProtection="1">
      <alignment horizontal="left" vertical="center" wrapText="1"/>
      <protection/>
    </xf>
    <xf numFmtId="166" fontId="4" fillId="0" borderId="16" xfId="0" applyNumberFormat="1" applyFont="1" applyBorder="1" applyAlignment="1" applyProtection="1" quotePrefix="1">
      <alignment horizontal="right"/>
      <protection/>
    </xf>
    <xf numFmtId="166" fontId="4" fillId="0" borderId="16" xfId="0" applyNumberFormat="1" applyFont="1" applyBorder="1" applyAlignment="1">
      <alignment horizontal="right"/>
    </xf>
    <xf numFmtId="166" fontId="4" fillId="0" borderId="16" xfId="0" applyNumberFormat="1" applyFont="1" applyBorder="1" applyAlignment="1" applyProtection="1">
      <alignment horizontal="right"/>
      <protection/>
    </xf>
    <xf numFmtId="166" fontId="4" fillId="0" borderId="15" xfId="0" applyNumberFormat="1" applyFont="1" applyBorder="1" applyAlignment="1" applyProtection="1">
      <alignment horizontal="right"/>
      <protection/>
    </xf>
    <xf numFmtId="0" fontId="4" fillId="0" borderId="16" xfId="0" applyFont="1" applyBorder="1" applyAlignment="1" applyProtection="1" quotePrefix="1">
      <alignment horizontal="center"/>
      <protection/>
    </xf>
    <xf numFmtId="164" fontId="4" fillId="0" borderId="3" xfId="0" applyNumberFormat="1" applyFont="1" applyBorder="1" applyAlignment="1" applyProtection="1">
      <alignment horizontal="center" vertical="center" wrapText="1"/>
      <protection/>
    </xf>
    <xf numFmtId="168" fontId="4" fillId="0" borderId="16" xfId="0" applyNumberFormat="1" applyFont="1" applyBorder="1" applyAlignment="1" applyProtection="1">
      <alignment horizontal="center"/>
      <protection/>
    </xf>
    <xf numFmtId="168" fontId="4" fillId="0" borderId="16" xfId="0" applyNumberFormat="1" applyFont="1" applyBorder="1" applyAlignment="1" applyProtection="1" quotePrefix="1">
      <alignment horizontal="center"/>
      <protection/>
    </xf>
    <xf numFmtId="168" fontId="4" fillId="0" borderId="17" xfId="0" applyNumberFormat="1" applyFont="1" applyBorder="1" applyAlignment="1" applyProtection="1">
      <alignment horizontal="center"/>
      <protection/>
    </xf>
    <xf numFmtId="0" fontId="4" fillId="0" borderId="14" xfId="0" applyFont="1" applyBorder="1" applyAlignment="1">
      <alignment/>
    </xf>
    <xf numFmtId="0" fontId="4" fillId="0" borderId="17" xfId="0" applyFont="1" applyBorder="1" applyAlignment="1" applyProtection="1">
      <alignment horizontal="center"/>
      <protection/>
    </xf>
    <xf numFmtId="168" fontId="4" fillId="0" borderId="14" xfId="0" applyNumberFormat="1" applyFont="1" applyBorder="1" applyAlignment="1">
      <alignment horizontal="centerContinuous"/>
    </xf>
    <xf numFmtId="168" fontId="4" fillId="0" borderId="15" xfId="0" applyNumberFormat="1" applyFont="1" applyBorder="1" applyAlignment="1">
      <alignment horizontal="centerContinuous"/>
    </xf>
    <xf numFmtId="168" fontId="4" fillId="0" borderId="16" xfId="0" applyNumberFormat="1" applyFont="1" applyBorder="1" applyAlignment="1">
      <alignment/>
    </xf>
    <xf numFmtId="37" fontId="4" fillId="0" borderId="5" xfId="0" applyNumberFormat="1" applyFont="1" applyBorder="1" applyAlignment="1" applyProtection="1">
      <alignment/>
      <protection/>
    </xf>
    <xf numFmtId="37" fontId="4" fillId="0" borderId="8" xfId="0" applyNumberFormat="1" applyFont="1" applyBorder="1" applyAlignment="1" applyProtection="1" quotePrefix="1">
      <alignment horizontal="right"/>
      <protection/>
    </xf>
    <xf numFmtId="166" fontId="4" fillId="0" borderId="1" xfId="0" applyNumberFormat="1" applyFont="1" applyBorder="1" applyAlignment="1">
      <alignment/>
    </xf>
    <xf numFmtId="37" fontId="4" fillId="0" borderId="8" xfId="0" applyNumberFormat="1" applyFont="1" applyBorder="1" applyAlignment="1" applyProtection="1">
      <alignment/>
      <protection/>
    </xf>
    <xf numFmtId="166" fontId="4" fillId="0" borderId="3" xfId="0" applyNumberFormat="1" applyFont="1" applyBorder="1" applyAlignment="1" applyProtection="1" quotePrefix="1">
      <alignment horizontal="right"/>
      <protection/>
    </xf>
    <xf numFmtId="0" fontId="12" fillId="0" borderId="2" xfId="0" applyFont="1" applyBorder="1" applyAlignment="1" applyProtection="1">
      <alignment horizontal="left"/>
      <protection/>
    </xf>
    <xf numFmtId="0" fontId="12" fillId="0" borderId="3" xfId="0" applyFont="1" applyBorder="1" applyAlignment="1" applyProtection="1">
      <alignment horizontal="left"/>
      <protection/>
    </xf>
    <xf numFmtId="0" fontId="5" fillId="0" borderId="0" xfId="0" applyFont="1" applyAlignment="1">
      <alignment horizontal="center"/>
    </xf>
    <xf numFmtId="0" fontId="4" fillId="0" borderId="0" xfId="0" applyFont="1" applyAlignment="1">
      <alignment vertical="center" wrapText="1"/>
    </xf>
    <xf numFmtId="0" fontId="4" fillId="0" borderId="18" xfId="0" applyFont="1" applyBorder="1" applyAlignment="1" applyProtection="1">
      <alignment horizontal="center" vertical="center"/>
      <protection/>
    </xf>
    <xf numFmtId="0" fontId="0" fillId="0" borderId="3" xfId="0" applyBorder="1" applyAlignment="1">
      <alignment horizontal="center" vertical="center"/>
    </xf>
    <xf numFmtId="0" fontId="4" fillId="0" borderId="13" xfId="0" applyFont="1"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4" fillId="0" borderId="18" xfId="0" applyFont="1" applyBorder="1" applyAlignment="1" applyProtection="1">
      <alignment horizontal="center" vertical="center" wrapText="1"/>
      <protection/>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18" xfId="0" applyFont="1" applyBorder="1" applyAlignment="1">
      <alignment horizontal="center" vertical="center"/>
    </xf>
    <xf numFmtId="0" fontId="4" fillId="0" borderId="0" xfId="0" applyFont="1" applyAlignment="1" applyProtection="1" quotePrefix="1">
      <alignment horizontal="left" vertical="center" wrapText="1"/>
      <protection/>
    </xf>
    <xf numFmtId="0" fontId="0" fillId="0" borderId="0" xfId="0" applyAlignment="1">
      <alignment vertical="center" wrapText="1"/>
    </xf>
    <xf numFmtId="0" fontId="4" fillId="0" borderId="18" xfId="0" applyFont="1" applyBorder="1" applyAlignment="1">
      <alignment horizontal="center" vertical="center" wrapText="1"/>
    </xf>
    <xf numFmtId="0" fontId="4" fillId="0" borderId="9"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quotePrefix="1">
      <alignment vertical="center" wrapText="1"/>
    </xf>
    <xf numFmtId="3" fontId="4" fillId="0" borderId="20" xfId="0" applyNumberFormat="1" applyFont="1" applyBorder="1" applyAlignment="1" applyProtection="1">
      <alignment horizontal="center"/>
      <protection/>
    </xf>
    <xf numFmtId="0" fontId="0" fillId="0" borderId="7" xfId="0" applyBorder="1" applyAlignment="1">
      <alignment horizontal="center"/>
    </xf>
    <xf numFmtId="3" fontId="4" fillId="0" borderId="21" xfId="0" applyNumberFormat="1" applyFont="1" applyBorder="1" applyAlignment="1" applyProtection="1">
      <alignment horizontal="center" vertical="center"/>
      <protection/>
    </xf>
    <xf numFmtId="3" fontId="4" fillId="0" borderId="13" xfId="0" applyNumberFormat="1" applyFont="1" applyBorder="1" applyAlignment="1" applyProtection="1">
      <alignment horizontal="center" vertical="center"/>
      <protection/>
    </xf>
    <xf numFmtId="3" fontId="4" fillId="0" borderId="19" xfId="0" applyNumberFormat="1" applyFont="1" applyBorder="1" applyAlignment="1" applyProtection="1">
      <alignment horizontal="center" vertical="center"/>
      <protection/>
    </xf>
    <xf numFmtId="3" fontId="4" fillId="0" borderId="13" xfId="0" applyNumberFormat="1" applyFont="1" applyBorder="1" applyAlignment="1" applyProtection="1">
      <alignment horizontal="center"/>
      <protection/>
    </xf>
    <xf numFmtId="164" fontId="4" fillId="0" borderId="18" xfId="0" applyNumberFormat="1" applyFont="1" applyBorder="1" applyAlignment="1" applyProtection="1">
      <alignment horizontal="center" vertical="center" wrapText="1"/>
      <protection/>
    </xf>
    <xf numFmtId="164" fontId="4" fillId="0" borderId="0" xfId="0" applyNumberFormat="1" applyFont="1" applyAlignment="1" applyProtection="1" quotePrefix="1">
      <alignment horizontal="left"/>
      <protection/>
    </xf>
    <xf numFmtId="0" fontId="0" fillId="0" borderId="0" xfId="0" applyAlignment="1">
      <alignment/>
    </xf>
    <xf numFmtId="167" fontId="4" fillId="0" borderId="9" xfId="0" applyNumberFormat="1" applyFont="1" applyBorder="1" applyAlignment="1" applyProtection="1">
      <alignment horizontal="center" vertical="center"/>
      <protection/>
    </xf>
    <xf numFmtId="164" fontId="4" fillId="0" borderId="9" xfId="0" applyNumberFormat="1" applyFont="1" applyBorder="1" applyAlignment="1" applyProtection="1">
      <alignment horizontal="center" vertical="center"/>
      <protection/>
    </xf>
    <xf numFmtId="0" fontId="0" fillId="0" borderId="2" xfId="0" applyBorder="1" applyAlignment="1">
      <alignment horizontal="center" vertical="center"/>
    </xf>
    <xf numFmtId="0" fontId="4" fillId="0" borderId="9"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0" xfId="0" applyFont="1" applyAlignment="1" applyProtection="1" quotePrefix="1">
      <alignment horizontal="left"/>
      <protection/>
    </xf>
    <xf numFmtId="0" fontId="4" fillId="0" borderId="13" xfId="0" applyFont="1" applyBorder="1" applyAlignment="1" applyProtection="1">
      <alignment horizontal="center" vertical="center" wrapText="1"/>
      <protection/>
    </xf>
    <xf numFmtId="0" fontId="0" fillId="0" borderId="7" xfId="0" applyBorder="1" applyAlignment="1">
      <alignment horizontal="center" vertical="center" wrapText="1"/>
    </xf>
    <xf numFmtId="0" fontId="0" fillId="0" borderId="19" xfId="0" applyBorder="1" applyAlignment="1">
      <alignment horizontal="center" vertical="center" wrapText="1"/>
    </xf>
    <xf numFmtId="0" fontId="0" fillId="0" borderId="8" xfId="0" applyBorder="1" applyAlignment="1">
      <alignment horizontal="center" vertical="center" wrapText="1"/>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0" fontId="14"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wrapText="1"/>
    </xf>
    <xf numFmtId="0" fontId="13" fillId="0" borderId="0" xfId="0" applyFont="1" applyAlignment="1">
      <alignment/>
    </xf>
    <xf numFmtId="0" fontId="14" fillId="0" borderId="0" xfId="0" applyFont="1" applyAlignment="1" applyProtection="1">
      <alignment wrapText="1"/>
      <protection/>
    </xf>
    <xf numFmtId="165" fontId="14" fillId="0" borderId="0" xfId="0" applyNumberFormat="1" applyFont="1" applyAlignment="1" applyProtection="1">
      <alignment wrapText="1"/>
      <protection/>
    </xf>
    <xf numFmtId="165" fontId="13"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9.33203125" defaultRowHeight="12.75"/>
  <cols>
    <col min="1" max="1" width="122.5" style="214" customWidth="1"/>
    <col min="2" max="16384" width="9.33203125" style="214" customWidth="1"/>
  </cols>
  <sheetData>
    <row r="1" ht="15">
      <c r="A1" s="213" t="s">
        <v>334</v>
      </c>
    </row>
    <row r="2" spans="1:5" ht="16.5">
      <c r="A2" s="215" t="s">
        <v>335</v>
      </c>
      <c r="B2" s="213"/>
      <c r="C2" s="213"/>
      <c r="D2" s="213"/>
      <c r="E2" s="213"/>
    </row>
    <row r="3" spans="1:11" ht="16.5">
      <c r="A3" s="216" t="s">
        <v>336</v>
      </c>
      <c r="B3" s="217"/>
      <c r="C3" s="217"/>
      <c r="D3" s="217"/>
      <c r="E3" s="217"/>
      <c r="F3" s="217"/>
      <c r="G3" s="217"/>
      <c r="H3" s="217"/>
      <c r="I3" s="217"/>
      <c r="J3" s="217"/>
      <c r="K3" s="217"/>
    </row>
    <row r="4" spans="1:5" ht="16.5">
      <c r="A4" s="215" t="s">
        <v>337</v>
      </c>
      <c r="B4" s="213"/>
      <c r="C4" s="213"/>
      <c r="D4" s="213"/>
      <c r="E4" s="213"/>
    </row>
    <row r="5" spans="1:8" ht="16.5">
      <c r="A5" s="216" t="s">
        <v>338</v>
      </c>
      <c r="B5" s="217"/>
      <c r="C5" s="217"/>
      <c r="D5" s="217"/>
      <c r="E5" s="217"/>
      <c r="F5" s="217"/>
      <c r="G5" s="217"/>
      <c r="H5" s="217"/>
    </row>
    <row r="6" spans="1:7" ht="44.25" customHeight="1">
      <c r="A6" s="218" t="s">
        <v>339</v>
      </c>
      <c r="B6" s="219"/>
      <c r="C6" s="219"/>
      <c r="D6" s="219"/>
      <c r="E6" s="219"/>
      <c r="F6" s="219"/>
      <c r="G6" s="219"/>
    </row>
    <row r="7" spans="1:11" ht="34.5" customHeight="1">
      <c r="A7" s="220" t="s">
        <v>340</v>
      </c>
      <c r="B7" s="217"/>
      <c r="C7" s="217"/>
      <c r="D7" s="217"/>
      <c r="E7" s="217"/>
      <c r="F7" s="217"/>
      <c r="G7" s="217"/>
      <c r="H7" s="217"/>
      <c r="I7" s="217"/>
      <c r="J7" s="217"/>
      <c r="K7" s="217"/>
    </row>
    <row r="8" spans="1:11" ht="16.5">
      <c r="A8" s="216" t="s">
        <v>353</v>
      </c>
      <c r="B8" s="217"/>
      <c r="C8" s="217"/>
      <c r="D8" s="217"/>
      <c r="E8" s="217"/>
      <c r="F8" s="217"/>
      <c r="G8" s="217"/>
      <c r="H8" s="217"/>
      <c r="I8" s="217"/>
      <c r="J8" s="217"/>
      <c r="K8" s="217"/>
    </row>
    <row r="9" spans="1:11" ht="32.25" customHeight="1">
      <c r="A9" s="218" t="s">
        <v>341</v>
      </c>
      <c r="B9" s="219"/>
      <c r="C9" s="219"/>
      <c r="D9" s="219"/>
      <c r="E9" s="219"/>
      <c r="F9" s="219"/>
      <c r="G9" s="219"/>
      <c r="H9" s="219"/>
      <c r="I9" s="219"/>
      <c r="J9" s="219"/>
      <c r="K9" s="219"/>
    </row>
    <row r="10" spans="1:11" ht="16.5">
      <c r="A10" s="216" t="s">
        <v>354</v>
      </c>
      <c r="B10" s="217"/>
      <c r="C10" s="217"/>
      <c r="D10" s="217"/>
      <c r="E10" s="217"/>
      <c r="F10" s="217"/>
      <c r="G10" s="219"/>
      <c r="H10" s="219"/>
      <c r="I10" s="219"/>
      <c r="J10" s="219"/>
      <c r="K10" s="219"/>
    </row>
    <row r="11" spans="1:17" ht="34.5" customHeight="1">
      <c r="A11" s="221" t="s">
        <v>342</v>
      </c>
      <c r="B11" s="222"/>
      <c r="C11" s="222"/>
      <c r="D11" s="222"/>
      <c r="E11" s="222"/>
      <c r="F11" s="222"/>
      <c r="G11" s="222"/>
      <c r="H11" s="222"/>
      <c r="I11" s="222"/>
      <c r="J11" s="222"/>
      <c r="K11" s="222"/>
      <c r="L11" s="217"/>
      <c r="M11" s="217"/>
      <c r="N11" s="217"/>
      <c r="O11" s="217"/>
      <c r="P11" s="217"/>
      <c r="Q11" s="217"/>
    </row>
    <row r="12" spans="1:11" ht="34.5" customHeight="1">
      <c r="A12" s="220" t="s">
        <v>343</v>
      </c>
      <c r="B12" s="217"/>
      <c r="C12" s="217"/>
      <c r="D12" s="217"/>
      <c r="E12" s="217"/>
      <c r="F12" s="217"/>
      <c r="G12" s="217"/>
      <c r="H12" s="217"/>
      <c r="I12" s="217"/>
      <c r="J12" s="217"/>
      <c r="K12" s="217"/>
    </row>
    <row r="13" spans="1:11" ht="34.5" customHeight="1">
      <c r="A13" s="218" t="s">
        <v>344</v>
      </c>
      <c r="B13" s="219"/>
      <c r="C13" s="219"/>
      <c r="D13" s="219"/>
      <c r="E13" s="219"/>
      <c r="F13" s="219"/>
      <c r="G13" s="219"/>
      <c r="H13" s="219"/>
      <c r="I13" s="219"/>
      <c r="J13" s="219"/>
      <c r="K13" s="219"/>
    </row>
    <row r="14" spans="1:11" ht="34.5" customHeight="1">
      <c r="A14" s="218" t="s">
        <v>345</v>
      </c>
      <c r="B14" s="219"/>
      <c r="C14" s="219"/>
      <c r="D14" s="219"/>
      <c r="E14" s="219"/>
      <c r="F14" s="219"/>
      <c r="G14" s="219"/>
      <c r="H14" s="219"/>
      <c r="I14" s="219"/>
      <c r="J14" s="219"/>
      <c r="K14" s="219"/>
    </row>
    <row r="15" spans="1:11" ht="31.5">
      <c r="A15" s="218" t="s">
        <v>355</v>
      </c>
      <c r="B15" s="219"/>
      <c r="C15" s="219"/>
      <c r="D15" s="219"/>
      <c r="E15" s="219"/>
      <c r="F15" s="219"/>
      <c r="G15" s="219"/>
      <c r="H15" s="219"/>
      <c r="I15" s="219"/>
      <c r="J15" s="219"/>
      <c r="K15" s="219"/>
    </row>
    <row r="16" spans="1:11" ht="31.5">
      <c r="A16" s="218" t="s">
        <v>346</v>
      </c>
      <c r="B16" s="219"/>
      <c r="C16" s="219"/>
      <c r="D16" s="219"/>
      <c r="E16" s="219"/>
      <c r="F16" s="219"/>
      <c r="G16" s="219"/>
      <c r="H16" s="219"/>
      <c r="I16" s="219"/>
      <c r="J16" s="219"/>
      <c r="K16" s="219"/>
    </row>
    <row r="17" spans="1:11" ht="33.75" customHeight="1">
      <c r="A17" s="218" t="s">
        <v>347</v>
      </c>
      <c r="B17" s="219"/>
      <c r="C17" s="219"/>
      <c r="D17" s="219"/>
      <c r="E17" s="219"/>
      <c r="F17" s="219"/>
      <c r="G17" s="219"/>
      <c r="H17" s="219"/>
      <c r="I17" s="219"/>
      <c r="J17" s="219"/>
      <c r="K17" s="219"/>
    </row>
    <row r="18" spans="1:11" ht="30.75" customHeight="1">
      <c r="A18" s="218" t="s">
        <v>348</v>
      </c>
      <c r="B18" s="219"/>
      <c r="C18" s="219"/>
      <c r="D18" s="219"/>
      <c r="E18" s="219"/>
      <c r="F18" s="219"/>
      <c r="G18" s="219"/>
      <c r="H18" s="219"/>
      <c r="I18" s="219"/>
      <c r="J18" s="219"/>
      <c r="K18" s="219"/>
    </row>
    <row r="19" spans="1:11" ht="16.5">
      <c r="A19" s="215"/>
      <c r="B19" s="219"/>
      <c r="C19" s="219"/>
      <c r="D19" s="219"/>
      <c r="E19" s="219"/>
      <c r="F19" s="219"/>
      <c r="G19" s="219"/>
      <c r="H19" s="219"/>
      <c r="I19" s="219"/>
      <c r="J19" s="219"/>
      <c r="K19" s="219"/>
    </row>
    <row r="20" spans="1:9" ht="15">
      <c r="A20" s="219"/>
      <c r="B20" s="219"/>
      <c r="C20" s="219"/>
      <c r="D20" s="219"/>
      <c r="E20" s="219"/>
      <c r="F20" s="219"/>
      <c r="G20" s="219"/>
      <c r="H20" s="219"/>
      <c r="I20" s="219"/>
    </row>
    <row r="21" spans="1:9" ht="15">
      <c r="A21" s="219"/>
      <c r="B21" s="219"/>
      <c r="C21" s="219"/>
      <c r="D21" s="219"/>
      <c r="E21" s="219"/>
      <c r="F21" s="219"/>
      <c r="G21" s="219"/>
      <c r="H21" s="219"/>
      <c r="I21" s="219"/>
    </row>
  </sheetData>
  <printOptions/>
  <pageMargins left="0.75" right="0.38"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Q100"/>
  <sheetViews>
    <sheetView workbookViewId="0" topLeftCell="B1">
      <selection activeCell="A1" sqref="A1"/>
    </sheetView>
  </sheetViews>
  <sheetFormatPr defaultColWidth="9.33203125" defaultRowHeight="12.75"/>
  <cols>
    <col min="1" max="1" width="23.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158</v>
      </c>
      <c r="B2" s="2"/>
      <c r="C2" s="2"/>
      <c r="D2" s="2"/>
      <c r="E2" s="2"/>
      <c r="F2" s="2"/>
      <c r="G2" s="2"/>
      <c r="H2" s="2"/>
      <c r="I2" s="2"/>
      <c r="J2" s="2"/>
      <c r="K2" s="2"/>
      <c r="L2" s="2"/>
      <c r="M2" s="2"/>
      <c r="N2" s="2"/>
      <c r="O2" s="2"/>
      <c r="P2" s="2"/>
      <c r="Q2" s="2"/>
    </row>
    <row r="3" spans="1:17" ht="12.75">
      <c r="A3" s="4" t="s">
        <v>159</v>
      </c>
      <c r="B3" s="2"/>
      <c r="C3" s="2"/>
      <c r="D3" s="2"/>
      <c r="E3" s="2"/>
      <c r="F3" s="2"/>
      <c r="G3" s="2"/>
      <c r="H3" s="2"/>
      <c r="I3" s="2"/>
      <c r="J3" s="2"/>
      <c r="K3" s="2"/>
      <c r="L3" s="2"/>
      <c r="M3" s="2"/>
      <c r="N3" s="2"/>
      <c r="O3" s="2"/>
      <c r="P3" s="2"/>
      <c r="Q3" s="2"/>
    </row>
    <row r="4" spans="1:17" ht="12.75">
      <c r="A4" s="1" t="s">
        <v>56</v>
      </c>
      <c r="B4" s="2"/>
      <c r="C4" s="2"/>
      <c r="D4" s="2"/>
      <c r="E4" s="2"/>
      <c r="F4" s="2"/>
      <c r="G4" s="2"/>
      <c r="H4" s="2"/>
      <c r="I4" s="2"/>
      <c r="J4" s="2"/>
      <c r="K4" s="2"/>
      <c r="L4" s="2"/>
      <c r="M4" s="2"/>
      <c r="N4" s="2"/>
      <c r="O4" s="2"/>
      <c r="P4" s="2"/>
      <c r="Q4" s="2"/>
    </row>
    <row r="6" spans="1:17" ht="12.75">
      <c r="A6" s="184" t="s">
        <v>317</v>
      </c>
      <c r="B6" s="60" t="s">
        <v>306</v>
      </c>
      <c r="C6" s="61"/>
      <c r="D6" s="61"/>
      <c r="E6" s="61"/>
      <c r="F6" s="61"/>
      <c r="G6" s="61"/>
      <c r="H6" s="61"/>
      <c r="I6" s="61"/>
      <c r="J6" s="61"/>
      <c r="K6" s="61"/>
      <c r="L6" s="61"/>
      <c r="M6" s="130"/>
      <c r="N6" s="60" t="s">
        <v>57</v>
      </c>
      <c r="O6" s="61"/>
      <c r="P6" s="61"/>
      <c r="Q6" s="62"/>
    </row>
    <row r="7" spans="1:17" ht="12.75">
      <c r="A7" s="185"/>
      <c r="B7" s="70" t="s">
        <v>59</v>
      </c>
      <c r="C7" s="73"/>
      <c r="D7" s="72" t="s">
        <v>60</v>
      </c>
      <c r="E7" s="73"/>
      <c r="F7" s="72" t="s">
        <v>61</v>
      </c>
      <c r="G7" s="73"/>
      <c r="H7" s="72" t="s">
        <v>151</v>
      </c>
      <c r="I7" s="73"/>
      <c r="J7" s="72" t="s">
        <v>63</v>
      </c>
      <c r="K7" s="73"/>
      <c r="L7" s="72" t="s">
        <v>64</v>
      </c>
      <c r="M7" s="131"/>
      <c r="N7" s="72" t="s">
        <v>65</v>
      </c>
      <c r="O7" s="73"/>
      <c r="P7" s="72" t="s">
        <v>66</v>
      </c>
      <c r="Q7" s="73"/>
    </row>
    <row r="8" spans="1:17" ht="12.75">
      <c r="A8" s="186"/>
      <c r="B8" s="85" t="s">
        <v>7</v>
      </c>
      <c r="C8" s="83" t="s">
        <v>67</v>
      </c>
      <c r="D8" s="83" t="s">
        <v>7</v>
      </c>
      <c r="E8" s="83" t="s">
        <v>67</v>
      </c>
      <c r="F8" s="83" t="s">
        <v>7</v>
      </c>
      <c r="G8" s="83" t="s">
        <v>67</v>
      </c>
      <c r="H8" s="83" t="s">
        <v>7</v>
      </c>
      <c r="I8" s="83" t="s">
        <v>67</v>
      </c>
      <c r="J8" s="83" t="s">
        <v>7</v>
      </c>
      <c r="K8" s="83" t="s">
        <v>67</v>
      </c>
      <c r="L8" s="83" t="s">
        <v>7</v>
      </c>
      <c r="M8" s="139" t="s">
        <v>67</v>
      </c>
      <c r="N8" s="83" t="s">
        <v>7</v>
      </c>
      <c r="O8" s="83" t="s">
        <v>67</v>
      </c>
      <c r="P8" s="83" t="s">
        <v>7</v>
      </c>
      <c r="Q8" s="83" t="s">
        <v>67</v>
      </c>
    </row>
    <row r="9" spans="1:17" ht="12.75">
      <c r="A9" s="55"/>
      <c r="B9" s="8"/>
      <c r="C9" s="8"/>
      <c r="D9" s="8"/>
      <c r="E9" s="8"/>
      <c r="F9" s="8"/>
      <c r="G9" s="8"/>
      <c r="H9" s="8"/>
      <c r="I9" s="8"/>
      <c r="J9" s="8"/>
      <c r="K9" s="8"/>
      <c r="L9" s="8"/>
      <c r="M9" s="133"/>
      <c r="N9" s="8"/>
      <c r="O9" s="8"/>
      <c r="P9" s="8"/>
      <c r="Q9" s="8"/>
    </row>
    <row r="10" spans="1:17" ht="12.75">
      <c r="A10" s="56" t="s">
        <v>161</v>
      </c>
      <c r="B10" s="26">
        <v>102372</v>
      </c>
      <c r="C10" s="13">
        <v>74.26656220074868</v>
      </c>
      <c r="D10" s="26">
        <v>84297</v>
      </c>
      <c r="E10" s="13">
        <v>78.90908750514846</v>
      </c>
      <c r="F10" s="26">
        <v>15409</v>
      </c>
      <c r="G10" s="13">
        <v>56.79899738287442</v>
      </c>
      <c r="H10" s="27">
        <v>573</v>
      </c>
      <c r="I10" s="13">
        <v>68.13317479191439</v>
      </c>
      <c r="J10" s="26">
        <v>1607</v>
      </c>
      <c r="K10" s="13">
        <v>72.74784970574922</v>
      </c>
      <c r="L10" s="27">
        <v>57</v>
      </c>
      <c r="M10" s="140">
        <v>65.51724137931035</v>
      </c>
      <c r="N10" s="26">
        <v>2083</v>
      </c>
      <c r="O10" s="13">
        <v>80.67389620449265</v>
      </c>
      <c r="P10" s="26">
        <v>2796</v>
      </c>
      <c r="Q10" s="13">
        <v>63.043968432919954</v>
      </c>
    </row>
    <row r="11" spans="1:17" ht="12.75">
      <c r="A11" s="56" t="s">
        <v>162</v>
      </c>
      <c r="B11" s="26">
        <v>21865</v>
      </c>
      <c r="C11" s="13">
        <v>15.862134006558136</v>
      </c>
      <c r="D11" s="26">
        <v>15114</v>
      </c>
      <c r="E11" s="13">
        <v>14.147976186018646</v>
      </c>
      <c r="F11" s="26">
        <v>6130</v>
      </c>
      <c r="G11" s="13">
        <v>22.59574624940101</v>
      </c>
      <c r="H11" s="27">
        <v>184</v>
      </c>
      <c r="I11" s="13">
        <v>21.87871581450654</v>
      </c>
      <c r="J11" s="27">
        <v>354</v>
      </c>
      <c r="K11" s="13">
        <v>16.025350837483025</v>
      </c>
      <c r="L11" s="27">
        <v>19</v>
      </c>
      <c r="M11" s="140">
        <v>21.839080459770116</v>
      </c>
      <c r="N11" s="26">
        <v>301</v>
      </c>
      <c r="O11" s="13">
        <v>11.657629744384199</v>
      </c>
      <c r="P11" s="26">
        <v>1006</v>
      </c>
      <c r="Q11" s="13">
        <v>22.683201803833146</v>
      </c>
    </row>
    <row r="12" spans="1:17" ht="12.75">
      <c r="A12" s="56" t="s">
        <v>163</v>
      </c>
      <c r="B12" s="26">
        <v>12927</v>
      </c>
      <c r="C12" s="13">
        <v>9.377992513275878</v>
      </c>
      <c r="D12" s="26">
        <v>6959</v>
      </c>
      <c r="E12" s="13">
        <v>6.5142097577414155</v>
      </c>
      <c r="F12" s="26">
        <v>5392</v>
      </c>
      <c r="G12" s="13">
        <v>19.875410077776547</v>
      </c>
      <c r="H12" s="27">
        <v>81</v>
      </c>
      <c r="I12" s="13">
        <v>9.63139120095125</v>
      </c>
      <c r="J12" s="27">
        <v>236</v>
      </c>
      <c r="K12" s="13">
        <v>10.683567224988682</v>
      </c>
      <c r="L12" s="27">
        <v>11</v>
      </c>
      <c r="M12" s="140">
        <v>12.643678160919542</v>
      </c>
      <c r="N12" s="26">
        <v>193</v>
      </c>
      <c r="O12" s="13">
        <v>7.474825716498838</v>
      </c>
      <c r="P12" s="26">
        <v>609</v>
      </c>
      <c r="Q12" s="13">
        <v>13.731679819616685</v>
      </c>
    </row>
    <row r="13" spans="1:17" ht="12.75">
      <c r="A13" s="56" t="s">
        <v>164</v>
      </c>
      <c r="B13" s="26">
        <v>680</v>
      </c>
      <c r="C13" s="13">
        <v>0.4933112794173123</v>
      </c>
      <c r="D13" s="26">
        <v>458</v>
      </c>
      <c r="E13" s="13">
        <v>0.4287265510914741</v>
      </c>
      <c r="F13" s="26">
        <v>198</v>
      </c>
      <c r="G13" s="13">
        <v>0.729846289948026</v>
      </c>
      <c r="H13" s="27">
        <v>3</v>
      </c>
      <c r="I13" s="28" t="s">
        <v>69</v>
      </c>
      <c r="J13" s="27">
        <v>12</v>
      </c>
      <c r="K13" s="13">
        <v>0.5432322317790856</v>
      </c>
      <c r="L13" s="33" t="s">
        <v>70</v>
      </c>
      <c r="M13" s="141" t="s">
        <v>70</v>
      </c>
      <c r="N13" s="26">
        <v>5</v>
      </c>
      <c r="O13" s="28" t="s">
        <v>69</v>
      </c>
      <c r="P13" s="26">
        <v>24</v>
      </c>
      <c r="Q13" s="13">
        <v>0.5411499436302142</v>
      </c>
    </row>
    <row r="14" spans="1:17" ht="12.75">
      <c r="A14" s="66"/>
      <c r="B14" s="68"/>
      <c r="C14" s="68"/>
      <c r="D14" s="68"/>
      <c r="E14" s="68"/>
      <c r="F14" s="68"/>
      <c r="G14" s="68"/>
      <c r="H14" s="68"/>
      <c r="I14" s="68"/>
      <c r="J14" s="68"/>
      <c r="K14" s="68"/>
      <c r="L14" s="68"/>
      <c r="M14" s="142"/>
      <c r="N14" s="68"/>
      <c r="O14" s="68"/>
      <c r="P14" s="68"/>
      <c r="Q14" s="68"/>
    </row>
    <row r="15" spans="1:17" ht="12.75">
      <c r="A15" s="57" t="s">
        <v>59</v>
      </c>
      <c r="B15" s="86">
        <v>137844</v>
      </c>
      <c r="C15" s="87">
        <v>100</v>
      </c>
      <c r="D15" s="86">
        <v>106828</v>
      </c>
      <c r="E15" s="87">
        <v>100</v>
      </c>
      <c r="F15" s="86">
        <v>27129</v>
      </c>
      <c r="G15" s="87">
        <v>100</v>
      </c>
      <c r="H15" s="69">
        <v>841</v>
      </c>
      <c r="I15" s="87">
        <v>100</v>
      </c>
      <c r="J15" s="86">
        <v>2209</v>
      </c>
      <c r="K15" s="87">
        <v>100</v>
      </c>
      <c r="L15" s="69">
        <v>87</v>
      </c>
      <c r="M15" s="143">
        <v>100</v>
      </c>
      <c r="N15" s="86">
        <v>2582</v>
      </c>
      <c r="O15" s="87">
        <v>100</v>
      </c>
      <c r="P15" s="86">
        <v>4435</v>
      </c>
      <c r="Q15" s="87">
        <v>100</v>
      </c>
    </row>
    <row r="17" spans="1:17" ht="26.25" customHeight="1">
      <c r="A17" s="193" t="s">
        <v>318</v>
      </c>
      <c r="B17" s="177"/>
      <c r="C17" s="177"/>
      <c r="D17" s="177"/>
      <c r="E17" s="177"/>
      <c r="F17" s="177"/>
      <c r="G17" s="177"/>
      <c r="H17" s="177"/>
      <c r="I17" s="177"/>
      <c r="J17" s="177"/>
      <c r="K17" s="177"/>
      <c r="L17" s="177"/>
      <c r="M17" s="177"/>
      <c r="N17" s="177"/>
      <c r="O17" s="177"/>
      <c r="P17" s="177"/>
      <c r="Q17" s="177"/>
    </row>
    <row r="18" ht="12.75">
      <c r="A18" s="34"/>
    </row>
    <row r="19" ht="12.75">
      <c r="A19" s="3" t="s">
        <v>53</v>
      </c>
    </row>
    <row r="65" ht="12.75">
      <c r="A65" s="35">
        <f ca="1">NOW()</f>
        <v>37921.35201909722</v>
      </c>
    </row>
    <row r="66" ht="12.75">
      <c r="D66" s="22" t="s">
        <v>165</v>
      </c>
    </row>
    <row r="67" ht="12.75">
      <c r="A67" s="22" t="s">
        <v>166</v>
      </c>
    </row>
    <row r="68" ht="12.75">
      <c r="A68" s="22" t="s">
        <v>167</v>
      </c>
    </row>
    <row r="70" spans="1:17" ht="12.75">
      <c r="A70" s="36" t="s">
        <v>85</v>
      </c>
      <c r="B70" s="36" t="s">
        <v>85</v>
      </c>
      <c r="C70" s="36" t="s">
        <v>85</v>
      </c>
      <c r="D70" s="36" t="s">
        <v>85</v>
      </c>
      <c r="E70" s="36" t="s">
        <v>85</v>
      </c>
      <c r="F70" s="36" t="s">
        <v>85</v>
      </c>
      <c r="G70" s="36" t="s">
        <v>85</v>
      </c>
      <c r="H70" s="36" t="s">
        <v>85</v>
      </c>
      <c r="I70" s="36" t="s">
        <v>85</v>
      </c>
      <c r="J70" s="36" t="s">
        <v>85</v>
      </c>
      <c r="K70" s="36" t="s">
        <v>85</v>
      </c>
      <c r="L70" s="36" t="s">
        <v>85</v>
      </c>
      <c r="M70" s="36" t="s">
        <v>85</v>
      </c>
      <c r="N70" s="36" t="s">
        <v>85</v>
      </c>
      <c r="O70" s="36" t="s">
        <v>85</v>
      </c>
      <c r="P70" s="36" t="s">
        <v>85</v>
      </c>
      <c r="Q70" s="36" t="s">
        <v>85</v>
      </c>
    </row>
    <row r="72" spans="6:14" ht="12.75">
      <c r="F72" s="37" t="s">
        <v>86</v>
      </c>
      <c r="N72" s="22" t="s">
        <v>168</v>
      </c>
    </row>
    <row r="73" spans="1:17" ht="12.75">
      <c r="A73" s="37" t="s">
        <v>169</v>
      </c>
      <c r="B73" s="36" t="s">
        <v>85</v>
      </c>
      <c r="C73" s="36" t="s">
        <v>85</v>
      </c>
      <c r="D73" s="36" t="s">
        <v>85</v>
      </c>
      <c r="E73" s="36" t="s">
        <v>85</v>
      </c>
      <c r="F73" s="36" t="s">
        <v>85</v>
      </c>
      <c r="G73" s="36" t="s">
        <v>85</v>
      </c>
      <c r="H73" s="36" t="s">
        <v>85</v>
      </c>
      <c r="I73" s="36" t="s">
        <v>85</v>
      </c>
      <c r="J73" s="36" t="s">
        <v>85</v>
      </c>
      <c r="K73" s="36" t="s">
        <v>85</v>
      </c>
      <c r="L73" s="36" t="s">
        <v>85</v>
      </c>
      <c r="M73" s="36" t="s">
        <v>85</v>
      </c>
      <c r="N73" s="36" t="s">
        <v>85</v>
      </c>
      <c r="O73" s="36" t="s">
        <v>85</v>
      </c>
      <c r="P73" s="36" t="s">
        <v>85</v>
      </c>
      <c r="Q73" s="36" t="s">
        <v>85</v>
      </c>
    </row>
    <row r="74" ht="12.75">
      <c r="A74" s="37" t="s">
        <v>160</v>
      </c>
    </row>
    <row r="75" spans="1:16" ht="12.75">
      <c r="A75" s="37" t="s">
        <v>170</v>
      </c>
      <c r="B75" s="37" t="s">
        <v>90</v>
      </c>
      <c r="D75" s="37" t="s">
        <v>91</v>
      </c>
      <c r="F75" s="37" t="s">
        <v>92</v>
      </c>
      <c r="H75" s="37" t="s">
        <v>171</v>
      </c>
      <c r="J75" s="37" t="s">
        <v>172</v>
      </c>
      <c r="L75" s="37" t="s">
        <v>173</v>
      </c>
      <c r="N75" s="37" t="s">
        <v>174</v>
      </c>
      <c r="P75" s="37" t="s">
        <v>96</v>
      </c>
    </row>
    <row r="76" spans="2:17" ht="12.75">
      <c r="B76" s="36" t="s">
        <v>85</v>
      </c>
      <c r="C76" s="36" t="s">
        <v>85</v>
      </c>
      <c r="D76" s="36" t="s">
        <v>85</v>
      </c>
      <c r="E76" s="36" t="s">
        <v>85</v>
      </c>
      <c r="F76" s="36" t="s">
        <v>85</v>
      </c>
      <c r="G76" s="36" t="s">
        <v>85</v>
      </c>
      <c r="H76" s="36" t="s">
        <v>85</v>
      </c>
      <c r="I76" s="36" t="s">
        <v>85</v>
      </c>
      <c r="J76" s="36" t="s">
        <v>85</v>
      </c>
      <c r="K76" s="36" t="s">
        <v>85</v>
      </c>
      <c r="L76" s="36" t="s">
        <v>85</v>
      </c>
      <c r="M76" s="36" t="s">
        <v>85</v>
      </c>
      <c r="N76" s="36" t="s">
        <v>85</v>
      </c>
      <c r="O76" s="36" t="s">
        <v>85</v>
      </c>
      <c r="P76" s="36" t="s">
        <v>85</v>
      </c>
      <c r="Q76" s="36" t="s">
        <v>85</v>
      </c>
    </row>
    <row r="78" spans="2:17" ht="12.75">
      <c r="B78" s="37" t="s">
        <v>7</v>
      </c>
      <c r="C78" s="37" t="s">
        <v>67</v>
      </c>
      <c r="D78" s="37" t="s">
        <v>7</v>
      </c>
      <c r="E78" s="37" t="s">
        <v>67</v>
      </c>
      <c r="F78" s="37" t="s">
        <v>7</v>
      </c>
      <c r="G78" s="37" t="s">
        <v>67</v>
      </c>
      <c r="H78" s="37" t="s">
        <v>7</v>
      </c>
      <c r="I78" s="37" t="s">
        <v>67</v>
      </c>
      <c r="J78" s="37" t="s">
        <v>7</v>
      </c>
      <c r="K78" s="37" t="s">
        <v>67</v>
      </c>
      <c r="L78" s="37" t="s">
        <v>7</v>
      </c>
      <c r="M78" s="37" t="s">
        <v>67</v>
      </c>
      <c r="N78" s="37" t="s">
        <v>7</v>
      </c>
      <c r="O78" s="37" t="s">
        <v>67</v>
      </c>
      <c r="P78" s="37" t="s">
        <v>7</v>
      </c>
      <c r="Q78" s="37" t="s">
        <v>67</v>
      </c>
    </row>
    <row r="79" spans="1:17" ht="12.75">
      <c r="A79" s="36" t="s">
        <v>85</v>
      </c>
      <c r="B79" s="36" t="s">
        <v>85</v>
      </c>
      <c r="C79" s="36" t="s">
        <v>85</v>
      </c>
      <c r="D79" s="36" t="s">
        <v>85</v>
      </c>
      <c r="E79" s="36" t="s">
        <v>85</v>
      </c>
      <c r="F79" s="36" t="s">
        <v>85</v>
      </c>
      <c r="G79" s="36" t="s">
        <v>85</v>
      </c>
      <c r="H79" s="36" t="s">
        <v>85</v>
      </c>
      <c r="I79" s="36" t="s">
        <v>85</v>
      </c>
      <c r="J79" s="36" t="s">
        <v>85</v>
      </c>
      <c r="K79" s="36" t="s">
        <v>85</v>
      </c>
      <c r="L79" s="36" t="s">
        <v>85</v>
      </c>
      <c r="M79" s="36" t="s">
        <v>85</v>
      </c>
      <c r="N79" s="36" t="s">
        <v>85</v>
      </c>
      <c r="O79" s="36" t="s">
        <v>85</v>
      </c>
      <c r="P79" s="36" t="s">
        <v>85</v>
      </c>
      <c r="Q79" s="36" t="s">
        <v>85</v>
      </c>
    </row>
    <row r="81" spans="1:17" ht="12.75">
      <c r="A81" s="22" t="s">
        <v>175</v>
      </c>
      <c r="B81" s="38">
        <v>6495</v>
      </c>
      <c r="C81" s="39">
        <f>B81/B10*100</f>
        <v>6.344508263978432</v>
      </c>
      <c r="D81" s="38">
        <v>4450</v>
      </c>
      <c r="E81" s="39">
        <f>D81/D10*100</f>
        <v>5.278954173932643</v>
      </c>
      <c r="F81" s="38">
        <v>1931</v>
      </c>
      <c r="G81" s="39">
        <f>F81/F10*100</f>
        <v>12.531637354792654</v>
      </c>
      <c r="H81" s="40">
        <v>27</v>
      </c>
      <c r="I81" s="39">
        <f>H81/H10*100</f>
        <v>4.712041884816754</v>
      </c>
      <c r="J81" s="40">
        <v>67</v>
      </c>
      <c r="K81" s="39">
        <f>J81/J10*100</f>
        <v>4.169259489732421</v>
      </c>
      <c r="L81" s="40">
        <v>3</v>
      </c>
      <c r="M81" s="39">
        <f>L81/L10*100</f>
        <v>5.263157894736842</v>
      </c>
      <c r="N81" s="38">
        <v>98</v>
      </c>
      <c r="O81" s="39">
        <f>N81/N10*100</f>
        <v>4.704752760441671</v>
      </c>
      <c r="P81" s="38">
        <v>142</v>
      </c>
      <c r="Q81" s="39">
        <f>P81/P10*100</f>
        <v>5.078683834048641</v>
      </c>
    </row>
    <row r="82" spans="1:17" ht="12.75">
      <c r="A82" s="22" t="s">
        <v>176</v>
      </c>
      <c r="B82" s="38">
        <v>2222</v>
      </c>
      <c r="C82" s="39">
        <f>B82/B11*100</f>
        <v>10.16235993597073</v>
      </c>
      <c r="D82" s="38">
        <v>1237</v>
      </c>
      <c r="E82" s="39">
        <f>D82/D11*100</f>
        <v>8.184464734683075</v>
      </c>
      <c r="F82" s="38">
        <v>939</v>
      </c>
      <c r="G82" s="39">
        <f>F82/F11*100</f>
        <v>15.31810766721044</v>
      </c>
      <c r="H82" s="40">
        <v>18</v>
      </c>
      <c r="I82" s="39">
        <f>H82/H11*100</f>
        <v>9.782608695652174</v>
      </c>
      <c r="J82" s="40">
        <v>25</v>
      </c>
      <c r="K82" s="39">
        <f>J82/J11*100</f>
        <v>7.062146892655368</v>
      </c>
      <c r="L82" s="40">
        <v>1</v>
      </c>
      <c r="M82" s="39">
        <f>L82/L11*100</f>
        <v>5.263157894736842</v>
      </c>
      <c r="N82" s="38">
        <v>22</v>
      </c>
      <c r="O82" s="39">
        <f>N82/N11*100</f>
        <v>7.308970099667775</v>
      </c>
      <c r="P82" s="38">
        <v>70</v>
      </c>
      <c r="Q82" s="39">
        <f>P82/P11*100</f>
        <v>6.958250497017893</v>
      </c>
    </row>
    <row r="83" spans="1:17" ht="12.75">
      <c r="A83" s="22" t="s">
        <v>177</v>
      </c>
      <c r="B83" s="38">
        <v>1925</v>
      </c>
      <c r="C83" s="39">
        <f>B83/B12*100</f>
        <v>14.891312756246617</v>
      </c>
      <c r="D83" s="38">
        <v>706</v>
      </c>
      <c r="E83" s="39">
        <f>D83/D12*100</f>
        <v>10.1451357953729</v>
      </c>
      <c r="F83" s="38">
        <v>1177</v>
      </c>
      <c r="G83" s="39">
        <f>F83/F12*100</f>
        <v>21.828635014836795</v>
      </c>
      <c r="H83" s="40">
        <v>10</v>
      </c>
      <c r="I83" s="39">
        <f>H83/H12*100</f>
        <v>12.345679012345679</v>
      </c>
      <c r="J83" s="40">
        <v>18</v>
      </c>
      <c r="K83" s="39">
        <f>J83/J12*100</f>
        <v>7.627118644067797</v>
      </c>
      <c r="L83" s="40">
        <v>2</v>
      </c>
      <c r="M83" s="39">
        <f>L83/L12*100</f>
        <v>18.181818181818183</v>
      </c>
      <c r="N83" s="38">
        <v>29</v>
      </c>
      <c r="O83" s="39">
        <f>N83/N12*100</f>
        <v>15.025906735751295</v>
      </c>
      <c r="P83" s="38">
        <v>63</v>
      </c>
      <c r="Q83" s="39">
        <f>P83/P12*100</f>
        <v>10.344827586206897</v>
      </c>
    </row>
    <row r="84" spans="1:17" ht="12.75">
      <c r="A84" s="22" t="s">
        <v>178</v>
      </c>
      <c r="B84" s="38">
        <v>58</v>
      </c>
      <c r="C84" s="39">
        <f>B84/B13*100</f>
        <v>8.529411764705882</v>
      </c>
      <c r="D84" s="38">
        <v>31</v>
      </c>
      <c r="E84" s="39">
        <f>D84/D13*100</f>
        <v>6.768558951965066</v>
      </c>
      <c r="F84" s="38">
        <v>26</v>
      </c>
      <c r="G84" s="39">
        <f>F84/F13*100</f>
        <v>13.131313131313133</v>
      </c>
      <c r="H84" s="41" t="s">
        <v>70</v>
      </c>
      <c r="I84" s="42" t="s">
        <v>70</v>
      </c>
      <c r="J84" s="41" t="s">
        <v>70</v>
      </c>
      <c r="K84" s="42" t="s">
        <v>70</v>
      </c>
      <c r="L84" s="41" t="s">
        <v>70</v>
      </c>
      <c r="M84" s="42" t="s">
        <v>70</v>
      </c>
      <c r="N84" s="38">
        <v>1</v>
      </c>
      <c r="O84" s="39">
        <f>N84/N13*100</f>
        <v>20</v>
      </c>
      <c r="P84" s="38">
        <v>1</v>
      </c>
      <c r="Q84" s="39">
        <f>P84/P13*100</f>
        <v>4.166666666666666</v>
      </c>
    </row>
    <row r="85" spans="1:17" ht="12.75">
      <c r="A85" s="36" t="s">
        <v>85</v>
      </c>
      <c r="B85" s="43" t="s">
        <v>85</v>
      </c>
      <c r="C85" s="36" t="s">
        <v>85</v>
      </c>
      <c r="D85" s="43" t="s">
        <v>85</v>
      </c>
      <c r="E85" s="44" t="s">
        <v>85</v>
      </c>
      <c r="F85" s="43" t="s">
        <v>85</v>
      </c>
      <c r="G85" s="36" t="s">
        <v>85</v>
      </c>
      <c r="H85" s="36" t="s">
        <v>85</v>
      </c>
      <c r="I85" s="44" t="s">
        <v>85</v>
      </c>
      <c r="J85" s="36" t="s">
        <v>85</v>
      </c>
      <c r="K85" s="36" t="s">
        <v>85</v>
      </c>
      <c r="L85" s="36" t="s">
        <v>85</v>
      </c>
      <c r="M85" s="44" t="s">
        <v>85</v>
      </c>
      <c r="N85" s="36" t="s">
        <v>85</v>
      </c>
      <c r="O85" s="36" t="s">
        <v>85</v>
      </c>
      <c r="P85" s="36" t="s">
        <v>85</v>
      </c>
      <c r="Q85" s="36" t="s">
        <v>85</v>
      </c>
    </row>
    <row r="86" spans="2:9" ht="12.75">
      <c r="B86" s="38"/>
      <c r="D86" s="38"/>
      <c r="F86" s="38"/>
      <c r="I86" s="39"/>
    </row>
    <row r="87" spans="1:17" ht="12.75">
      <c r="A87" s="22" t="s">
        <v>78</v>
      </c>
      <c r="B87" s="38">
        <v>10700</v>
      </c>
      <c r="C87" s="39">
        <f>B87/B15*100</f>
        <v>7.762398073184179</v>
      </c>
      <c r="D87" s="38">
        <v>6424</v>
      </c>
      <c r="E87" s="39">
        <f>D87/D15*100</f>
        <v>6.0134047253529035</v>
      </c>
      <c r="F87" s="38">
        <v>4073</v>
      </c>
      <c r="G87" s="39">
        <f>F87/F15*100</f>
        <v>15.013454237163185</v>
      </c>
      <c r="H87" s="40">
        <v>55</v>
      </c>
      <c r="I87" s="39">
        <f>H87/H15*100</f>
        <v>6.539833531510107</v>
      </c>
      <c r="J87" s="40">
        <v>110</v>
      </c>
      <c r="K87" s="39">
        <f>J87/J15*100</f>
        <v>4.979628791308284</v>
      </c>
      <c r="L87" s="40">
        <v>6</v>
      </c>
      <c r="M87" s="39">
        <f>L87/L15*100</f>
        <v>6.896551724137931</v>
      </c>
      <c r="N87" s="38">
        <v>150</v>
      </c>
      <c r="O87" s="39">
        <f>N87/N15*100</f>
        <v>5.809450038729667</v>
      </c>
      <c r="P87" s="38">
        <v>276</v>
      </c>
      <c r="Q87" s="39">
        <f>P87/P15*100</f>
        <v>6.223224351747463</v>
      </c>
    </row>
    <row r="88" spans="1:17" ht="12.75">
      <c r="A88" s="36" t="s">
        <v>85</v>
      </c>
      <c r="B88" s="36" t="s">
        <v>85</v>
      </c>
      <c r="C88" s="36" t="s">
        <v>85</v>
      </c>
      <c r="D88" s="36" t="s">
        <v>85</v>
      </c>
      <c r="E88" s="36" t="s">
        <v>85</v>
      </c>
      <c r="F88" s="36" t="s">
        <v>85</v>
      </c>
      <c r="G88" s="36" t="s">
        <v>85</v>
      </c>
      <c r="H88" s="36" t="s">
        <v>85</v>
      </c>
      <c r="I88" s="36" t="s">
        <v>85</v>
      </c>
      <c r="J88" s="36" t="s">
        <v>85</v>
      </c>
      <c r="K88" s="36" t="s">
        <v>85</v>
      </c>
      <c r="L88" s="36" t="s">
        <v>85</v>
      </c>
      <c r="M88" s="36" t="s">
        <v>85</v>
      </c>
      <c r="N88" s="36" t="s">
        <v>85</v>
      </c>
      <c r="O88" s="36" t="s">
        <v>85</v>
      </c>
      <c r="P88" s="36" t="s">
        <v>85</v>
      </c>
      <c r="Q88" s="36" t="s">
        <v>85</v>
      </c>
    </row>
    <row r="90" ht="12.75">
      <c r="A90" s="22" t="s">
        <v>179</v>
      </c>
    </row>
    <row r="92" ht="12.75">
      <c r="A92" s="22" t="s">
        <v>180</v>
      </c>
    </row>
    <row r="93" ht="12.75">
      <c r="A93" s="22" t="s">
        <v>181</v>
      </c>
    </row>
    <row r="94" ht="12.75">
      <c r="A94" s="22" t="s">
        <v>182</v>
      </c>
    </row>
    <row r="95" ht="12.75">
      <c r="A95" s="22" t="s">
        <v>183</v>
      </c>
    </row>
    <row r="97" ht="12.75">
      <c r="A97" s="22" t="s">
        <v>184</v>
      </c>
    </row>
    <row r="99" ht="12.75">
      <c r="A99" s="22" t="s">
        <v>185</v>
      </c>
    </row>
    <row r="100" ht="12.75">
      <c r="A100" s="22" t="s">
        <v>186</v>
      </c>
    </row>
  </sheetData>
  <mergeCells count="2">
    <mergeCell ref="A6:A8"/>
    <mergeCell ref="A17:Q17"/>
  </mergeCells>
  <printOptions/>
  <pageMargins left="0.5" right="0.25" top="1" bottom="1" header="0" footer="0"/>
  <pageSetup fitToHeight="1" fitToWidth="1" orientation="landscape" scale="80" r:id="rId1"/>
</worksheet>
</file>

<file path=xl/worksheets/sheet11.xml><?xml version="1.0" encoding="utf-8"?>
<worksheet xmlns="http://schemas.openxmlformats.org/spreadsheetml/2006/main" xmlns:r="http://schemas.openxmlformats.org/officeDocument/2006/relationships">
  <sheetPr>
    <pageSetUpPr fitToPage="1"/>
  </sheetPr>
  <dimension ref="A2:Q26"/>
  <sheetViews>
    <sheetView workbookViewId="0" topLeftCell="A1">
      <selection activeCell="A1" sqref="A1"/>
    </sheetView>
  </sheetViews>
  <sheetFormatPr defaultColWidth="9.33203125" defaultRowHeight="12.75"/>
  <cols>
    <col min="1" max="1" width="14" style="3" customWidth="1"/>
    <col min="2" max="2" width="11.5" style="3" customWidth="1"/>
    <col min="3" max="3" width="6.83203125" style="3" customWidth="1"/>
    <col min="4" max="4" width="11.5" style="3" customWidth="1"/>
    <col min="5" max="5" width="6.83203125" style="3" customWidth="1"/>
    <col min="6" max="6" width="11.5" style="3" customWidth="1"/>
    <col min="7" max="7" width="6.83203125" style="3" customWidth="1"/>
    <col min="8" max="8" width="11.5" style="3" customWidth="1"/>
    <col min="9" max="9" width="6.83203125" style="3" customWidth="1"/>
    <col min="10" max="10" width="11.5" style="3" customWidth="1"/>
    <col min="11" max="11" width="6.83203125" style="3" customWidth="1"/>
    <col min="12" max="12" width="11.5" style="3" customWidth="1"/>
    <col min="13" max="13" width="6.83203125" style="3" customWidth="1"/>
    <col min="14" max="14" width="11.5" style="3" customWidth="1"/>
    <col min="15" max="15" width="6.83203125" style="3" customWidth="1"/>
    <col min="16" max="16" width="11.5" style="3" customWidth="1"/>
    <col min="17" max="17" width="6.83203125" style="3" customWidth="1"/>
    <col min="18" max="16384" width="9.33203125" style="3" customWidth="1"/>
  </cols>
  <sheetData>
    <row r="2" spans="1:17" ht="12.75">
      <c r="A2" s="1" t="s">
        <v>187</v>
      </c>
      <c r="B2" s="2"/>
      <c r="C2" s="2"/>
      <c r="D2" s="2"/>
      <c r="E2" s="2"/>
      <c r="F2" s="2"/>
      <c r="G2" s="2"/>
      <c r="H2" s="2"/>
      <c r="I2" s="2"/>
      <c r="J2" s="2"/>
      <c r="K2" s="2"/>
      <c r="L2" s="2"/>
      <c r="M2" s="2"/>
      <c r="N2" s="2"/>
      <c r="O2" s="2"/>
      <c r="P2" s="2"/>
      <c r="Q2" s="2"/>
    </row>
    <row r="3" spans="1:17" ht="12.75">
      <c r="A3" s="4" t="s">
        <v>188</v>
      </c>
      <c r="B3" s="2"/>
      <c r="C3" s="2"/>
      <c r="D3" s="2"/>
      <c r="E3" s="2"/>
      <c r="F3" s="2"/>
      <c r="G3" s="2"/>
      <c r="H3" s="2"/>
      <c r="I3" s="2"/>
      <c r="J3" s="2"/>
      <c r="K3" s="2"/>
      <c r="L3" s="2"/>
      <c r="M3" s="2"/>
      <c r="N3" s="2"/>
      <c r="O3" s="2"/>
      <c r="P3" s="2"/>
      <c r="Q3" s="2"/>
    </row>
    <row r="4" spans="1:17" ht="12.75">
      <c r="A4" s="1" t="s">
        <v>56</v>
      </c>
      <c r="B4" s="2"/>
      <c r="C4" s="2"/>
      <c r="D4" s="2"/>
      <c r="E4" s="2"/>
      <c r="F4" s="2"/>
      <c r="G4" s="2"/>
      <c r="H4" s="2"/>
      <c r="I4" s="2"/>
      <c r="J4" s="2"/>
      <c r="K4" s="2"/>
      <c r="L4" s="2"/>
      <c r="M4" s="2"/>
      <c r="N4" s="2"/>
      <c r="O4" s="2"/>
      <c r="P4" s="2"/>
      <c r="Q4" s="2"/>
    </row>
    <row r="6" spans="1:17" ht="14.25">
      <c r="A6" s="184" t="s">
        <v>276</v>
      </c>
      <c r="B6" s="60" t="s">
        <v>271</v>
      </c>
      <c r="C6" s="61"/>
      <c r="D6" s="61"/>
      <c r="E6" s="61"/>
      <c r="F6" s="61"/>
      <c r="G6" s="61"/>
      <c r="H6" s="61"/>
      <c r="I6" s="61"/>
      <c r="J6" s="61"/>
      <c r="K6" s="61"/>
      <c r="L6" s="61"/>
      <c r="M6" s="130"/>
      <c r="N6" s="60" t="s">
        <v>57</v>
      </c>
      <c r="O6" s="61"/>
      <c r="P6" s="61"/>
      <c r="Q6" s="62"/>
    </row>
    <row r="7" spans="1:17" ht="12.75">
      <c r="A7" s="185"/>
      <c r="B7" s="70" t="s">
        <v>59</v>
      </c>
      <c r="C7" s="73"/>
      <c r="D7" s="72" t="s">
        <v>60</v>
      </c>
      <c r="E7" s="73"/>
      <c r="F7" s="72" t="s">
        <v>61</v>
      </c>
      <c r="G7" s="73"/>
      <c r="H7" s="72" t="s">
        <v>151</v>
      </c>
      <c r="I7" s="73"/>
      <c r="J7" s="72" t="s">
        <v>63</v>
      </c>
      <c r="K7" s="73"/>
      <c r="L7" s="72" t="s">
        <v>64</v>
      </c>
      <c r="M7" s="131"/>
      <c r="N7" s="72" t="s">
        <v>65</v>
      </c>
      <c r="O7" s="73"/>
      <c r="P7" s="72" t="s">
        <v>66</v>
      </c>
      <c r="Q7" s="73"/>
    </row>
    <row r="8" spans="1:17" ht="12.75">
      <c r="A8" s="186"/>
      <c r="B8" s="85" t="s">
        <v>7</v>
      </c>
      <c r="C8" s="83" t="s">
        <v>67</v>
      </c>
      <c r="D8" s="83" t="s">
        <v>7</v>
      </c>
      <c r="E8" s="83" t="s">
        <v>67</v>
      </c>
      <c r="F8" s="83" t="s">
        <v>7</v>
      </c>
      <c r="G8" s="83" t="s">
        <v>67</v>
      </c>
      <c r="H8" s="83" t="s">
        <v>7</v>
      </c>
      <c r="I8" s="83" t="s">
        <v>67</v>
      </c>
      <c r="J8" s="83" t="s">
        <v>7</v>
      </c>
      <c r="K8" s="83" t="s">
        <v>67</v>
      </c>
      <c r="L8" s="83" t="s">
        <v>7</v>
      </c>
      <c r="M8" s="139" t="s">
        <v>67</v>
      </c>
      <c r="N8" s="83" t="s">
        <v>7</v>
      </c>
      <c r="O8" s="83" t="s">
        <v>67</v>
      </c>
      <c r="P8" s="83" t="s">
        <v>7</v>
      </c>
      <c r="Q8" s="83" t="s">
        <v>67</v>
      </c>
    </row>
    <row r="9" spans="1:17" ht="12.75">
      <c r="A9" s="55"/>
      <c r="B9" s="8"/>
      <c r="C9" s="8"/>
      <c r="D9" s="8"/>
      <c r="E9" s="8"/>
      <c r="F9" s="8"/>
      <c r="G9" s="8"/>
      <c r="H9" s="8"/>
      <c r="I9" s="8"/>
      <c r="J9" s="8"/>
      <c r="K9" s="8"/>
      <c r="L9" s="8"/>
      <c r="M9" s="133"/>
      <c r="N9" s="8"/>
      <c r="O9" s="8"/>
      <c r="P9" s="8"/>
      <c r="Q9" s="8"/>
    </row>
    <row r="10" spans="1:17" ht="12.75">
      <c r="A10" s="54" t="s">
        <v>189</v>
      </c>
      <c r="B10" s="145">
        <v>724</v>
      </c>
      <c r="C10" s="150">
        <v>0.5252314210266679</v>
      </c>
      <c r="D10" s="145">
        <v>352</v>
      </c>
      <c r="E10" s="150">
        <v>0.3295016287864605</v>
      </c>
      <c r="F10" s="145">
        <v>350</v>
      </c>
      <c r="G10" s="150">
        <v>1.2901323307162078</v>
      </c>
      <c r="H10" s="145">
        <v>2</v>
      </c>
      <c r="I10" s="153" t="s">
        <v>321</v>
      </c>
      <c r="J10" s="145">
        <v>9</v>
      </c>
      <c r="K10" s="150">
        <v>0.4074241738343142</v>
      </c>
      <c r="L10" s="145">
        <v>3</v>
      </c>
      <c r="M10" s="155" t="s">
        <v>321</v>
      </c>
      <c r="N10" s="145">
        <v>10</v>
      </c>
      <c r="O10" s="150">
        <v>0.3872966692486445</v>
      </c>
      <c r="P10" s="145">
        <v>24</v>
      </c>
      <c r="Q10" s="150">
        <v>0.5411499436302142</v>
      </c>
    </row>
    <row r="11" spans="1:17" ht="12.75">
      <c r="A11" s="98"/>
      <c r="B11" s="148"/>
      <c r="C11" s="151"/>
      <c r="D11" s="148"/>
      <c r="E11" s="151"/>
      <c r="F11" s="148"/>
      <c r="G11" s="151"/>
      <c r="H11" s="148"/>
      <c r="I11" s="151"/>
      <c r="J11" s="148"/>
      <c r="K11" s="151"/>
      <c r="L11" s="148"/>
      <c r="M11" s="156"/>
      <c r="N11" s="148"/>
      <c r="O11" s="151"/>
      <c r="P11" s="148"/>
      <c r="Q11" s="151"/>
    </row>
    <row r="12" spans="1:17" ht="12.75">
      <c r="A12" s="54" t="s">
        <v>190</v>
      </c>
      <c r="B12" s="148">
        <v>1477</v>
      </c>
      <c r="C12" s="150">
        <v>1.0715011172049564</v>
      </c>
      <c r="D12" s="145">
        <v>864</v>
      </c>
      <c r="E12" s="150">
        <v>0.8087767252031303</v>
      </c>
      <c r="F12" s="145">
        <v>593</v>
      </c>
      <c r="G12" s="150">
        <v>2.1858527774706036</v>
      </c>
      <c r="H12" s="145">
        <v>6</v>
      </c>
      <c r="I12" s="150">
        <v>0.713436385255648</v>
      </c>
      <c r="J12" s="145">
        <v>8</v>
      </c>
      <c r="K12" s="150">
        <v>0.362154821186057</v>
      </c>
      <c r="L12" s="145">
        <v>1</v>
      </c>
      <c r="M12" s="155" t="s">
        <v>321</v>
      </c>
      <c r="N12" s="145">
        <v>26</v>
      </c>
      <c r="O12" s="150">
        <v>1.0069713400464757</v>
      </c>
      <c r="P12" s="145">
        <v>40</v>
      </c>
      <c r="Q12" s="150">
        <v>0.9019165727170236</v>
      </c>
    </row>
    <row r="13" spans="1:17" ht="12.75">
      <c r="A13" s="98"/>
      <c r="B13" s="148"/>
      <c r="C13" s="151"/>
      <c r="D13" s="148"/>
      <c r="E13" s="151"/>
      <c r="F13" s="148"/>
      <c r="G13" s="151"/>
      <c r="H13" s="148"/>
      <c r="I13" s="151"/>
      <c r="J13" s="148"/>
      <c r="K13" s="151"/>
      <c r="L13" s="148"/>
      <c r="M13" s="156"/>
      <c r="N13" s="148"/>
      <c r="O13" s="151"/>
      <c r="P13" s="148"/>
      <c r="Q13" s="151"/>
    </row>
    <row r="14" spans="1:17" ht="12.75">
      <c r="A14" s="54" t="s">
        <v>320</v>
      </c>
      <c r="B14" s="145">
        <v>8564</v>
      </c>
      <c r="C14" s="150">
        <v>6.212820289602739</v>
      </c>
      <c r="D14" s="145">
        <v>5364</v>
      </c>
      <c r="E14" s="150">
        <v>5.021155502302767</v>
      </c>
      <c r="F14" s="145">
        <v>2959</v>
      </c>
      <c r="G14" s="150">
        <v>10.907147333112167</v>
      </c>
      <c r="H14" s="145">
        <v>47</v>
      </c>
      <c r="I14" s="150">
        <v>5.58858501783591</v>
      </c>
      <c r="J14" s="145">
        <v>140</v>
      </c>
      <c r="K14" s="150">
        <v>6.337709370755998</v>
      </c>
      <c r="L14" s="145">
        <v>6</v>
      </c>
      <c r="M14" s="157">
        <v>6.896551724137931</v>
      </c>
      <c r="N14" s="145">
        <v>107</v>
      </c>
      <c r="O14" s="150">
        <v>4.144074360960496</v>
      </c>
      <c r="P14" s="145">
        <v>211</v>
      </c>
      <c r="Q14" s="150">
        <v>4.7576099210823</v>
      </c>
    </row>
    <row r="15" spans="1:17" ht="12.75">
      <c r="A15" s="98"/>
      <c r="B15" s="148"/>
      <c r="C15" s="151"/>
      <c r="D15" s="148"/>
      <c r="E15" s="151"/>
      <c r="F15" s="148"/>
      <c r="G15" s="151"/>
      <c r="H15" s="148"/>
      <c r="I15" s="151"/>
      <c r="J15" s="148"/>
      <c r="K15" s="151"/>
      <c r="L15" s="148"/>
      <c r="M15" s="156"/>
      <c r="N15" s="148"/>
      <c r="O15" s="151"/>
      <c r="P15" s="148"/>
      <c r="Q15" s="151"/>
    </row>
    <row r="16" spans="1:17" ht="12.75">
      <c r="A16" s="54" t="s">
        <v>191</v>
      </c>
      <c r="B16" s="145">
        <v>126789</v>
      </c>
      <c r="C16" s="150">
        <v>91.98006442064943</v>
      </c>
      <c r="D16" s="145">
        <v>100068</v>
      </c>
      <c r="E16" s="150">
        <v>93.67207099262366</v>
      </c>
      <c r="F16" s="145">
        <v>23141</v>
      </c>
      <c r="G16" s="150">
        <v>85.29986361458218</v>
      </c>
      <c r="H16" s="145">
        <v>785</v>
      </c>
      <c r="I16" s="150">
        <v>93.34126040428062</v>
      </c>
      <c r="J16" s="145">
        <v>2048</v>
      </c>
      <c r="K16" s="150">
        <v>92.7116342236306</v>
      </c>
      <c r="L16" s="145">
        <v>77</v>
      </c>
      <c r="M16" s="157">
        <v>88.50574712643679</v>
      </c>
      <c r="N16" s="145">
        <v>2434</v>
      </c>
      <c r="O16" s="150">
        <v>94.26800929512005</v>
      </c>
      <c r="P16" s="145">
        <v>4155</v>
      </c>
      <c r="Q16" s="150">
        <v>93.68658399098084</v>
      </c>
    </row>
    <row r="17" spans="1:17" ht="12.75">
      <c r="A17" s="98"/>
      <c r="B17" s="148"/>
      <c r="C17" s="151"/>
      <c r="D17" s="148"/>
      <c r="E17" s="151"/>
      <c r="F17" s="148"/>
      <c r="G17" s="151"/>
      <c r="H17" s="148"/>
      <c r="I17" s="151"/>
      <c r="J17" s="148"/>
      <c r="K17" s="151"/>
      <c r="L17" s="148"/>
      <c r="M17" s="156"/>
      <c r="N17" s="148"/>
      <c r="O17" s="151"/>
      <c r="P17" s="148"/>
      <c r="Q17" s="151"/>
    </row>
    <row r="18" spans="1:17" ht="12.75">
      <c r="A18" s="54" t="s">
        <v>77</v>
      </c>
      <c r="B18" s="145">
        <v>290</v>
      </c>
      <c r="C18" s="150">
        <v>0.21038275151620675</v>
      </c>
      <c r="D18" s="145">
        <v>180</v>
      </c>
      <c r="E18" s="150">
        <v>0.16849515108398547</v>
      </c>
      <c r="F18" s="145">
        <v>86</v>
      </c>
      <c r="G18" s="150">
        <v>0.3170039441188396</v>
      </c>
      <c r="H18" s="145">
        <v>1</v>
      </c>
      <c r="I18" s="153" t="s">
        <v>321</v>
      </c>
      <c r="J18" s="145">
        <v>4</v>
      </c>
      <c r="K18" s="153" t="s">
        <v>321</v>
      </c>
      <c r="L18" s="153" t="s">
        <v>307</v>
      </c>
      <c r="M18" s="155" t="s">
        <v>307</v>
      </c>
      <c r="N18" s="145">
        <v>5</v>
      </c>
      <c r="O18" s="153" t="s">
        <v>321</v>
      </c>
      <c r="P18" s="145">
        <v>5</v>
      </c>
      <c r="Q18" s="153" t="s">
        <v>321</v>
      </c>
    </row>
    <row r="19" spans="1:17" ht="12.75">
      <c r="A19" s="55"/>
      <c r="B19" s="148"/>
      <c r="C19" s="151"/>
      <c r="D19" s="148"/>
      <c r="E19" s="151"/>
      <c r="F19" s="148"/>
      <c r="G19" s="151"/>
      <c r="H19" s="148"/>
      <c r="I19" s="151"/>
      <c r="J19" s="148"/>
      <c r="K19" s="151"/>
      <c r="L19" s="148"/>
      <c r="M19" s="156"/>
      <c r="N19" s="148"/>
      <c r="O19" s="151"/>
      <c r="P19" s="148"/>
      <c r="Q19" s="151"/>
    </row>
    <row r="20" spans="1:17" ht="12.75">
      <c r="A20" s="85" t="s">
        <v>59</v>
      </c>
      <c r="B20" s="149">
        <v>137844</v>
      </c>
      <c r="C20" s="152">
        <v>100</v>
      </c>
      <c r="D20" s="149">
        <v>106828</v>
      </c>
      <c r="E20" s="152">
        <v>100</v>
      </c>
      <c r="F20" s="149">
        <v>27129</v>
      </c>
      <c r="G20" s="152">
        <v>100</v>
      </c>
      <c r="H20" s="149">
        <v>841</v>
      </c>
      <c r="I20" s="152">
        <v>100</v>
      </c>
      <c r="J20" s="149">
        <v>2209</v>
      </c>
      <c r="K20" s="152">
        <v>100</v>
      </c>
      <c r="L20" s="149">
        <v>87</v>
      </c>
      <c r="M20" s="158">
        <v>100</v>
      </c>
      <c r="N20" s="149">
        <v>2582</v>
      </c>
      <c r="O20" s="152">
        <v>100</v>
      </c>
      <c r="P20" s="149">
        <v>4435</v>
      </c>
      <c r="Q20" s="152">
        <v>100</v>
      </c>
    </row>
    <row r="21" spans="1:17" ht="12.75">
      <c r="A21" s="56" t="s">
        <v>192</v>
      </c>
      <c r="B21" s="199">
        <v>3333</v>
      </c>
      <c r="C21" s="195"/>
      <c r="D21" s="199">
        <v>3400</v>
      </c>
      <c r="E21" s="195"/>
      <c r="F21" s="199">
        <v>3074.859</v>
      </c>
      <c r="G21" s="195"/>
      <c r="H21" s="199">
        <v>3366.211</v>
      </c>
      <c r="I21" s="195"/>
      <c r="J21" s="199">
        <v>3242.737</v>
      </c>
      <c r="K21" s="195"/>
      <c r="L21" s="199">
        <v>3268.31</v>
      </c>
      <c r="M21" s="146"/>
      <c r="N21" s="194">
        <v>3324.151</v>
      </c>
      <c r="O21" s="195"/>
      <c r="P21" s="197">
        <v>3341</v>
      </c>
      <c r="Q21" s="181"/>
    </row>
    <row r="22" spans="1:17" ht="25.5">
      <c r="A22" s="154" t="s">
        <v>193</v>
      </c>
      <c r="B22" s="198">
        <v>3374.245</v>
      </c>
      <c r="C22" s="183"/>
      <c r="D22" s="198">
        <v>3430.281</v>
      </c>
      <c r="E22" s="183"/>
      <c r="F22" s="198">
        <v>3147.099</v>
      </c>
      <c r="G22" s="183"/>
      <c r="H22" s="198">
        <v>3385.5</v>
      </c>
      <c r="I22" s="183"/>
      <c r="J22" s="198">
        <v>3259.845</v>
      </c>
      <c r="K22" s="183"/>
      <c r="L22" s="198">
        <v>3387</v>
      </c>
      <c r="M22" s="147"/>
      <c r="N22" s="196">
        <v>3369.8</v>
      </c>
      <c r="O22" s="183"/>
      <c r="P22" s="198">
        <v>3374.048</v>
      </c>
      <c r="Q22" s="183"/>
    </row>
    <row r="24" spans="1:17" ht="24.75" customHeight="1">
      <c r="A24" s="188" t="s">
        <v>319</v>
      </c>
      <c r="B24" s="177"/>
      <c r="C24" s="177"/>
      <c r="D24" s="177"/>
      <c r="E24" s="177"/>
      <c r="F24" s="177"/>
      <c r="G24" s="177"/>
      <c r="H24" s="177"/>
      <c r="I24" s="177"/>
      <c r="J24" s="177"/>
      <c r="K24" s="177"/>
      <c r="L24" s="177"/>
      <c r="M24" s="177"/>
      <c r="N24" s="177"/>
      <c r="O24" s="177"/>
      <c r="P24" s="177"/>
      <c r="Q24" s="177"/>
    </row>
    <row r="26" ht="12.75">
      <c r="A26" s="3" t="s">
        <v>53</v>
      </c>
    </row>
  </sheetData>
  <mergeCells count="18">
    <mergeCell ref="A6:A8"/>
    <mergeCell ref="A24:Q24"/>
    <mergeCell ref="B21:C21"/>
    <mergeCell ref="D21:E21"/>
    <mergeCell ref="B22:C22"/>
    <mergeCell ref="D22:E22"/>
    <mergeCell ref="F21:G21"/>
    <mergeCell ref="F22:G22"/>
    <mergeCell ref="H21:I21"/>
    <mergeCell ref="H22:I22"/>
    <mergeCell ref="J21:K21"/>
    <mergeCell ref="J22:K22"/>
    <mergeCell ref="L21:M21"/>
    <mergeCell ref="L22:M22"/>
    <mergeCell ref="N21:O21"/>
    <mergeCell ref="N22:O22"/>
    <mergeCell ref="P21:Q21"/>
    <mergeCell ref="P22:Q22"/>
  </mergeCells>
  <printOptions/>
  <pageMargins left="0.75" right="0.25" top="1" bottom="1" header="0" footer="0"/>
  <pageSetup fitToHeight="1" fitToWidth="1" orientation="landscape" scale="87" r:id="rId1"/>
</worksheet>
</file>

<file path=xl/worksheets/sheet12.xml><?xml version="1.0" encoding="utf-8"?>
<worksheet xmlns="http://schemas.openxmlformats.org/spreadsheetml/2006/main" xmlns:r="http://schemas.openxmlformats.org/officeDocument/2006/relationships">
  <sheetPr>
    <pageSetUpPr fitToPage="1"/>
  </sheetPr>
  <dimension ref="A2:Q101"/>
  <sheetViews>
    <sheetView workbookViewId="0" topLeftCell="B1">
      <selection activeCell="A1" sqref="A1"/>
    </sheetView>
  </sheetViews>
  <sheetFormatPr defaultColWidth="9.33203125" defaultRowHeight="12.75"/>
  <cols>
    <col min="1" max="1" width="23.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165</v>
      </c>
      <c r="B2" s="2"/>
      <c r="C2" s="2"/>
      <c r="D2" s="2"/>
      <c r="E2" s="2"/>
      <c r="F2" s="2"/>
      <c r="G2" s="2"/>
      <c r="H2" s="2"/>
      <c r="I2" s="2"/>
      <c r="J2" s="2"/>
      <c r="K2" s="2"/>
      <c r="L2" s="2"/>
      <c r="M2" s="2"/>
      <c r="N2" s="2"/>
      <c r="O2" s="2"/>
      <c r="P2" s="2"/>
      <c r="Q2" s="2"/>
    </row>
    <row r="3" spans="1:17" ht="14.25">
      <c r="A3" s="4" t="s">
        <v>323</v>
      </c>
      <c r="B3" s="2"/>
      <c r="C3" s="2"/>
      <c r="D3" s="2"/>
      <c r="E3" s="2"/>
      <c r="F3" s="2"/>
      <c r="G3" s="2"/>
      <c r="H3" s="2"/>
      <c r="I3" s="2"/>
      <c r="J3" s="2"/>
      <c r="K3" s="2"/>
      <c r="L3" s="2"/>
      <c r="M3" s="2"/>
      <c r="N3" s="2"/>
      <c r="O3" s="2"/>
      <c r="P3" s="2"/>
      <c r="Q3" s="2"/>
    </row>
    <row r="4" spans="1:17" ht="12.75">
      <c r="A4" s="4" t="s">
        <v>194</v>
      </c>
      <c r="B4" s="2"/>
      <c r="C4" s="2"/>
      <c r="D4" s="2"/>
      <c r="E4" s="2"/>
      <c r="F4" s="2"/>
      <c r="G4" s="2"/>
      <c r="H4" s="2"/>
      <c r="I4" s="2"/>
      <c r="J4" s="2"/>
      <c r="K4" s="2"/>
      <c r="L4" s="2"/>
      <c r="M4" s="2"/>
      <c r="N4" s="2"/>
      <c r="O4" s="2"/>
      <c r="P4" s="2"/>
      <c r="Q4" s="2"/>
    </row>
    <row r="5" spans="1:17" ht="12.75">
      <c r="A5" s="1" t="s">
        <v>56</v>
      </c>
      <c r="B5" s="2"/>
      <c r="C5" s="2"/>
      <c r="D5" s="2"/>
      <c r="E5" s="2"/>
      <c r="F5" s="2"/>
      <c r="G5" s="2"/>
      <c r="H5" s="2"/>
      <c r="I5" s="2"/>
      <c r="J5" s="2"/>
      <c r="K5" s="2"/>
      <c r="L5" s="2"/>
      <c r="M5" s="2"/>
      <c r="N5" s="2"/>
      <c r="O5" s="2"/>
      <c r="P5" s="2"/>
      <c r="Q5" s="2"/>
    </row>
    <row r="7" spans="1:17" ht="12.75">
      <c r="A7" s="184" t="s">
        <v>317</v>
      </c>
      <c r="B7" s="60" t="s">
        <v>306</v>
      </c>
      <c r="C7" s="61"/>
      <c r="D7" s="61"/>
      <c r="E7" s="61"/>
      <c r="F7" s="61"/>
      <c r="G7" s="61"/>
      <c r="H7" s="61"/>
      <c r="I7" s="61"/>
      <c r="J7" s="61"/>
      <c r="K7" s="61"/>
      <c r="L7" s="61"/>
      <c r="M7" s="130"/>
      <c r="N7" s="60" t="s">
        <v>57</v>
      </c>
      <c r="O7" s="61"/>
      <c r="P7" s="61"/>
      <c r="Q7" s="62"/>
    </row>
    <row r="8" spans="1:17" ht="12.75">
      <c r="A8" s="185"/>
      <c r="B8" s="70" t="s">
        <v>59</v>
      </c>
      <c r="C8" s="73"/>
      <c r="D8" s="72" t="s">
        <v>60</v>
      </c>
      <c r="E8" s="73"/>
      <c r="F8" s="72" t="s">
        <v>61</v>
      </c>
      <c r="G8" s="73"/>
      <c r="H8" s="72" t="s">
        <v>151</v>
      </c>
      <c r="I8" s="73"/>
      <c r="J8" s="72" t="s">
        <v>63</v>
      </c>
      <c r="K8" s="73"/>
      <c r="L8" s="72" t="s">
        <v>64</v>
      </c>
      <c r="M8" s="131"/>
      <c r="N8" s="72" t="s">
        <v>65</v>
      </c>
      <c r="O8" s="73"/>
      <c r="P8" s="72" t="s">
        <v>66</v>
      </c>
      <c r="Q8" s="73"/>
    </row>
    <row r="9" spans="1:17" ht="12.75">
      <c r="A9" s="186"/>
      <c r="B9" s="85" t="s">
        <v>7</v>
      </c>
      <c r="C9" s="83" t="s">
        <v>67</v>
      </c>
      <c r="D9" s="83" t="s">
        <v>7</v>
      </c>
      <c r="E9" s="83" t="s">
        <v>67</v>
      </c>
      <c r="F9" s="83" t="s">
        <v>7</v>
      </c>
      <c r="G9" s="83" t="s">
        <v>67</v>
      </c>
      <c r="H9" s="83" t="s">
        <v>7</v>
      </c>
      <c r="I9" s="83" t="s">
        <v>67</v>
      </c>
      <c r="J9" s="83" t="s">
        <v>7</v>
      </c>
      <c r="K9" s="83" t="s">
        <v>67</v>
      </c>
      <c r="L9" s="83" t="s">
        <v>7</v>
      </c>
      <c r="M9" s="139" t="s">
        <v>67</v>
      </c>
      <c r="N9" s="83" t="s">
        <v>7</v>
      </c>
      <c r="O9" s="83" t="s">
        <v>67</v>
      </c>
      <c r="P9" s="83" t="s">
        <v>7</v>
      </c>
      <c r="Q9" s="83" t="s">
        <v>67</v>
      </c>
    </row>
    <row r="10" spans="1:17" ht="12.75">
      <c r="A10" s="55"/>
      <c r="B10" s="8"/>
      <c r="C10" s="8"/>
      <c r="D10" s="8"/>
      <c r="E10" s="8"/>
      <c r="F10" s="8"/>
      <c r="G10" s="8"/>
      <c r="H10" s="8"/>
      <c r="I10" s="8"/>
      <c r="J10" s="8"/>
      <c r="K10" s="8"/>
      <c r="L10" s="8"/>
      <c r="M10" s="133"/>
      <c r="N10" s="8"/>
      <c r="O10" s="8"/>
      <c r="P10" s="8"/>
      <c r="Q10" s="8"/>
    </row>
    <row r="11" spans="1:17" ht="12.75">
      <c r="A11" s="56" t="s">
        <v>161</v>
      </c>
      <c r="B11" s="26">
        <v>6808</v>
      </c>
      <c r="C11" s="13">
        <v>6.6502559293556835</v>
      </c>
      <c r="D11" s="26">
        <v>4686</v>
      </c>
      <c r="E11" s="13">
        <v>5.558916687426599</v>
      </c>
      <c r="F11" s="26">
        <v>1944</v>
      </c>
      <c r="G11" s="13">
        <v>12.61600363423973</v>
      </c>
      <c r="H11" s="27">
        <v>34</v>
      </c>
      <c r="I11" s="13">
        <v>5.93368237347295</v>
      </c>
      <c r="J11" s="26">
        <v>108</v>
      </c>
      <c r="K11" s="13">
        <v>6.72059738643435</v>
      </c>
      <c r="L11" s="27">
        <v>8</v>
      </c>
      <c r="M11" s="140">
        <v>14.035087719298245</v>
      </c>
      <c r="N11" s="26">
        <v>102</v>
      </c>
      <c r="O11" s="13">
        <v>4.896783485357657</v>
      </c>
      <c r="P11" s="26">
        <v>165</v>
      </c>
      <c r="Q11" s="13">
        <v>5.901287553648069</v>
      </c>
    </row>
    <row r="12" spans="1:17" ht="12.75">
      <c r="A12" s="56" t="s">
        <v>162</v>
      </c>
      <c r="B12" s="26">
        <v>2005</v>
      </c>
      <c r="C12" s="13">
        <v>9.169906242853877</v>
      </c>
      <c r="D12" s="26">
        <v>1118</v>
      </c>
      <c r="E12" s="13">
        <v>7.3971152573772665</v>
      </c>
      <c r="F12" s="26">
        <v>844</v>
      </c>
      <c r="G12" s="13">
        <v>13.768352365415987</v>
      </c>
      <c r="H12" s="27">
        <v>11</v>
      </c>
      <c r="I12" s="13">
        <v>5.978260869565218</v>
      </c>
      <c r="J12" s="27">
        <v>27</v>
      </c>
      <c r="K12" s="13">
        <v>7.627118644067797</v>
      </c>
      <c r="L12" s="33" t="s">
        <v>307</v>
      </c>
      <c r="M12" s="159" t="s">
        <v>307</v>
      </c>
      <c r="N12" s="26">
        <v>31</v>
      </c>
      <c r="O12" s="13">
        <v>10.299003322259136</v>
      </c>
      <c r="P12" s="26">
        <v>62</v>
      </c>
      <c r="Q12" s="13">
        <v>6.163021868787276</v>
      </c>
    </row>
    <row r="13" spans="1:17" ht="12.75">
      <c r="A13" s="56" t="s">
        <v>163</v>
      </c>
      <c r="B13" s="26">
        <v>1866</v>
      </c>
      <c r="C13" s="13">
        <v>14.434903689951264</v>
      </c>
      <c r="D13" s="26">
        <v>730</v>
      </c>
      <c r="E13" s="13">
        <v>10.490012932892657</v>
      </c>
      <c r="F13" s="26">
        <v>1077</v>
      </c>
      <c r="G13" s="13">
        <v>19.974035608308604</v>
      </c>
      <c r="H13" s="27">
        <v>10</v>
      </c>
      <c r="I13" s="13">
        <v>12.345679012345679</v>
      </c>
      <c r="J13" s="27">
        <v>20</v>
      </c>
      <c r="K13" s="13">
        <v>8.47457627118644</v>
      </c>
      <c r="L13" s="27">
        <v>2</v>
      </c>
      <c r="M13" s="141" t="s">
        <v>69</v>
      </c>
      <c r="N13" s="26">
        <v>9</v>
      </c>
      <c r="O13" s="13">
        <v>4.66321243523316</v>
      </c>
      <c r="P13" s="26">
        <v>47</v>
      </c>
      <c r="Q13" s="13">
        <v>7.717569786535304</v>
      </c>
    </row>
    <row r="14" spans="1:17" ht="12.75">
      <c r="A14" s="56" t="s">
        <v>164</v>
      </c>
      <c r="B14" s="26">
        <v>86</v>
      </c>
      <c r="C14" s="13">
        <v>12.647058823529411</v>
      </c>
      <c r="D14" s="26">
        <v>46</v>
      </c>
      <c r="E14" s="13">
        <v>10.043668122270741</v>
      </c>
      <c r="F14" s="26">
        <v>37</v>
      </c>
      <c r="G14" s="13">
        <v>18.68686868686869</v>
      </c>
      <c r="H14" s="33" t="s">
        <v>307</v>
      </c>
      <c r="I14" s="33" t="s">
        <v>307</v>
      </c>
      <c r="J14" s="27">
        <v>2</v>
      </c>
      <c r="K14" s="28" t="s">
        <v>69</v>
      </c>
      <c r="L14" s="33" t="s">
        <v>307</v>
      </c>
      <c r="M14" s="159" t="s">
        <v>307</v>
      </c>
      <c r="N14" s="33" t="s">
        <v>307</v>
      </c>
      <c r="O14" s="33" t="s">
        <v>307</v>
      </c>
      <c r="P14" s="26">
        <v>1</v>
      </c>
      <c r="Q14" s="28" t="s">
        <v>69</v>
      </c>
    </row>
    <row r="15" spans="1:17" ht="12.75">
      <c r="A15" s="66"/>
      <c r="B15" s="68"/>
      <c r="C15" s="68"/>
      <c r="D15" s="68"/>
      <c r="E15" s="68"/>
      <c r="F15" s="68"/>
      <c r="G15" s="68"/>
      <c r="H15" s="68"/>
      <c r="I15" s="68"/>
      <c r="J15" s="68"/>
      <c r="K15" s="68"/>
      <c r="L15" s="68"/>
      <c r="M15" s="142"/>
      <c r="N15" s="68"/>
      <c r="O15" s="68"/>
      <c r="P15" s="68"/>
      <c r="Q15" s="68"/>
    </row>
    <row r="16" spans="1:17" ht="12.75">
      <c r="A16" s="57" t="s">
        <v>59</v>
      </c>
      <c r="B16" s="86">
        <v>10765</v>
      </c>
      <c r="C16" s="87">
        <v>7.809552827834364</v>
      </c>
      <c r="D16" s="86">
        <v>6580</v>
      </c>
      <c r="E16" s="87">
        <v>6.159433856292358</v>
      </c>
      <c r="F16" s="86">
        <v>3902</v>
      </c>
      <c r="G16" s="87">
        <v>14.38313244129898</v>
      </c>
      <c r="H16" s="69">
        <v>55</v>
      </c>
      <c r="I16" s="87">
        <v>6.539833531510107</v>
      </c>
      <c r="J16" s="86">
        <v>157</v>
      </c>
      <c r="K16" s="87">
        <v>7.10728836577637</v>
      </c>
      <c r="L16" s="69">
        <v>10</v>
      </c>
      <c r="M16" s="143">
        <v>11.494252873563218</v>
      </c>
      <c r="N16" s="86">
        <v>142</v>
      </c>
      <c r="O16" s="87">
        <v>5.499612703330752</v>
      </c>
      <c r="P16" s="86">
        <v>275</v>
      </c>
      <c r="Q16" s="87">
        <v>6.200676437429538</v>
      </c>
    </row>
    <row r="18" spans="1:17" ht="40.5" customHeight="1">
      <c r="A18" s="193" t="s">
        <v>322</v>
      </c>
      <c r="B18" s="189"/>
      <c r="C18" s="189"/>
      <c r="D18" s="189"/>
      <c r="E18" s="189"/>
      <c r="F18" s="189"/>
      <c r="G18" s="189"/>
      <c r="H18" s="189"/>
      <c r="I18" s="189"/>
      <c r="J18" s="189"/>
      <c r="K18" s="189"/>
      <c r="L18" s="189"/>
      <c r="M18" s="189"/>
      <c r="N18" s="189"/>
      <c r="O18" s="189"/>
      <c r="P18" s="189"/>
      <c r="Q18" s="189"/>
    </row>
    <row r="20" ht="12.75">
      <c r="A20" s="3" t="s">
        <v>53</v>
      </c>
    </row>
    <row r="66" ht="12.75">
      <c r="A66" s="35">
        <f ca="1">NOW()</f>
        <v>37921.35201909722</v>
      </c>
    </row>
    <row r="67" ht="12.75">
      <c r="D67" s="22" t="s">
        <v>165</v>
      </c>
    </row>
    <row r="68" ht="12.75">
      <c r="A68" s="22" t="s">
        <v>166</v>
      </c>
    </row>
    <row r="69" ht="12.75">
      <c r="A69" s="22" t="s">
        <v>167</v>
      </c>
    </row>
    <row r="71" spans="1:17" ht="12.75">
      <c r="A71" s="36" t="s">
        <v>85</v>
      </c>
      <c r="B71" s="36" t="s">
        <v>85</v>
      </c>
      <c r="C71" s="36" t="s">
        <v>85</v>
      </c>
      <c r="D71" s="36" t="s">
        <v>85</v>
      </c>
      <c r="E71" s="36" t="s">
        <v>85</v>
      </c>
      <c r="F71" s="36" t="s">
        <v>85</v>
      </c>
      <c r="G71" s="36" t="s">
        <v>85</v>
      </c>
      <c r="H71" s="36" t="s">
        <v>85</v>
      </c>
      <c r="I71" s="36" t="s">
        <v>85</v>
      </c>
      <c r="J71" s="36" t="s">
        <v>85</v>
      </c>
      <c r="K71" s="36" t="s">
        <v>85</v>
      </c>
      <c r="L71" s="36" t="s">
        <v>85</v>
      </c>
      <c r="M71" s="36" t="s">
        <v>85</v>
      </c>
      <c r="N71" s="36" t="s">
        <v>85</v>
      </c>
      <c r="O71" s="36" t="s">
        <v>85</v>
      </c>
      <c r="P71" s="36" t="s">
        <v>85</v>
      </c>
      <c r="Q71" s="36" t="s">
        <v>85</v>
      </c>
    </row>
    <row r="73" spans="6:14" ht="12.75">
      <c r="F73" s="37" t="s">
        <v>86</v>
      </c>
      <c r="N73" s="22" t="s">
        <v>168</v>
      </c>
    </row>
    <row r="74" spans="1:17" ht="12.75">
      <c r="A74" s="37" t="s">
        <v>169</v>
      </c>
      <c r="B74" s="36" t="s">
        <v>85</v>
      </c>
      <c r="C74" s="36" t="s">
        <v>85</v>
      </c>
      <c r="D74" s="36" t="s">
        <v>85</v>
      </c>
      <c r="E74" s="36" t="s">
        <v>85</v>
      </c>
      <c r="F74" s="36" t="s">
        <v>85</v>
      </c>
      <c r="G74" s="36" t="s">
        <v>85</v>
      </c>
      <c r="H74" s="36" t="s">
        <v>85</v>
      </c>
      <c r="I74" s="36" t="s">
        <v>85</v>
      </c>
      <c r="J74" s="36" t="s">
        <v>85</v>
      </c>
      <c r="K74" s="36" t="s">
        <v>85</v>
      </c>
      <c r="L74" s="36" t="s">
        <v>85</v>
      </c>
      <c r="M74" s="36" t="s">
        <v>85</v>
      </c>
      <c r="N74" s="36" t="s">
        <v>85</v>
      </c>
      <c r="O74" s="36" t="s">
        <v>85</v>
      </c>
      <c r="P74" s="36" t="s">
        <v>85</v>
      </c>
      <c r="Q74" s="36" t="s">
        <v>85</v>
      </c>
    </row>
    <row r="75" ht="12.75">
      <c r="A75" s="37" t="s">
        <v>160</v>
      </c>
    </row>
    <row r="76" spans="1:16" ht="12.75">
      <c r="A76" s="37" t="s">
        <v>170</v>
      </c>
      <c r="B76" s="37" t="s">
        <v>90</v>
      </c>
      <c r="D76" s="37" t="s">
        <v>91</v>
      </c>
      <c r="F76" s="37" t="s">
        <v>92</v>
      </c>
      <c r="H76" s="37" t="s">
        <v>171</v>
      </c>
      <c r="J76" s="37" t="s">
        <v>172</v>
      </c>
      <c r="L76" s="37" t="s">
        <v>173</v>
      </c>
      <c r="N76" s="37" t="s">
        <v>174</v>
      </c>
      <c r="P76" s="37" t="s">
        <v>96</v>
      </c>
    </row>
    <row r="77" spans="2:17" ht="12.75">
      <c r="B77" s="36" t="s">
        <v>85</v>
      </c>
      <c r="C77" s="36" t="s">
        <v>85</v>
      </c>
      <c r="D77" s="36" t="s">
        <v>85</v>
      </c>
      <c r="E77" s="36" t="s">
        <v>85</v>
      </c>
      <c r="F77" s="36" t="s">
        <v>85</v>
      </c>
      <c r="G77" s="36" t="s">
        <v>85</v>
      </c>
      <c r="H77" s="36" t="s">
        <v>85</v>
      </c>
      <c r="I77" s="36" t="s">
        <v>85</v>
      </c>
      <c r="J77" s="36" t="s">
        <v>85</v>
      </c>
      <c r="K77" s="36" t="s">
        <v>85</v>
      </c>
      <c r="L77" s="36" t="s">
        <v>85</v>
      </c>
      <c r="M77" s="36" t="s">
        <v>85</v>
      </c>
      <c r="N77" s="36" t="s">
        <v>85</v>
      </c>
      <c r="O77" s="36" t="s">
        <v>85</v>
      </c>
      <c r="P77" s="36" t="s">
        <v>85</v>
      </c>
      <c r="Q77" s="36" t="s">
        <v>85</v>
      </c>
    </row>
    <row r="79" spans="2:17" ht="12.75">
      <c r="B79" s="37" t="s">
        <v>7</v>
      </c>
      <c r="C79" s="37" t="s">
        <v>67</v>
      </c>
      <c r="D79" s="37" t="s">
        <v>7</v>
      </c>
      <c r="E79" s="37" t="s">
        <v>67</v>
      </c>
      <c r="F79" s="37" t="s">
        <v>7</v>
      </c>
      <c r="G79" s="37" t="s">
        <v>67</v>
      </c>
      <c r="H79" s="37" t="s">
        <v>7</v>
      </c>
      <c r="I79" s="37" t="s">
        <v>67</v>
      </c>
      <c r="J79" s="37" t="s">
        <v>7</v>
      </c>
      <c r="K79" s="37" t="s">
        <v>67</v>
      </c>
      <c r="L79" s="37" t="s">
        <v>7</v>
      </c>
      <c r="M79" s="37" t="s">
        <v>67</v>
      </c>
      <c r="N79" s="37" t="s">
        <v>7</v>
      </c>
      <c r="O79" s="37" t="s">
        <v>67</v>
      </c>
      <c r="P79" s="37" t="s">
        <v>7</v>
      </c>
      <c r="Q79" s="37" t="s">
        <v>67</v>
      </c>
    </row>
    <row r="80" spans="1:17" ht="12.75">
      <c r="A80" s="36" t="s">
        <v>85</v>
      </c>
      <c r="B80" s="36" t="s">
        <v>85</v>
      </c>
      <c r="C80" s="36" t="s">
        <v>85</v>
      </c>
      <c r="D80" s="36" t="s">
        <v>85</v>
      </c>
      <c r="E80" s="36" t="s">
        <v>85</v>
      </c>
      <c r="F80" s="36" t="s">
        <v>85</v>
      </c>
      <c r="G80" s="36" t="s">
        <v>85</v>
      </c>
      <c r="H80" s="36" t="s">
        <v>85</v>
      </c>
      <c r="I80" s="36" t="s">
        <v>85</v>
      </c>
      <c r="J80" s="36" t="s">
        <v>85</v>
      </c>
      <c r="K80" s="36" t="s">
        <v>85</v>
      </c>
      <c r="L80" s="36" t="s">
        <v>85</v>
      </c>
      <c r="M80" s="36" t="s">
        <v>85</v>
      </c>
      <c r="N80" s="36" t="s">
        <v>85</v>
      </c>
      <c r="O80" s="36" t="s">
        <v>85</v>
      </c>
      <c r="P80" s="36" t="s">
        <v>85</v>
      </c>
      <c r="Q80" s="36" t="s">
        <v>85</v>
      </c>
    </row>
    <row r="82" spans="1:17" ht="12.75">
      <c r="A82" s="22" t="s">
        <v>175</v>
      </c>
      <c r="B82" s="38">
        <v>6495</v>
      </c>
      <c r="C82" s="39">
        <f>B82/B11*100</f>
        <v>95.40246768507637</v>
      </c>
      <c r="D82" s="38">
        <v>4450</v>
      </c>
      <c r="E82" s="39">
        <f>D82/D11*100</f>
        <v>94.9637217242851</v>
      </c>
      <c r="F82" s="38">
        <v>1931</v>
      </c>
      <c r="G82" s="39">
        <f>F82/F11*100</f>
        <v>99.33127572016461</v>
      </c>
      <c r="H82" s="40">
        <v>27</v>
      </c>
      <c r="I82" s="39">
        <f>H82/H11*100</f>
        <v>79.41176470588235</v>
      </c>
      <c r="J82" s="40">
        <v>67</v>
      </c>
      <c r="K82" s="39">
        <f>J82/J11*100</f>
        <v>62.03703703703704</v>
      </c>
      <c r="L82" s="40">
        <v>3</v>
      </c>
      <c r="M82" s="39">
        <f>L82/L11*100</f>
        <v>37.5</v>
      </c>
      <c r="N82" s="38">
        <v>98</v>
      </c>
      <c r="O82" s="39">
        <f>N82/N11*100</f>
        <v>96.07843137254902</v>
      </c>
      <c r="P82" s="38">
        <v>142</v>
      </c>
      <c r="Q82" s="39">
        <f>P82/P11*100</f>
        <v>86.06060606060606</v>
      </c>
    </row>
    <row r="83" spans="1:17" ht="12.75">
      <c r="A83" s="22" t="s">
        <v>176</v>
      </c>
      <c r="B83" s="38">
        <v>2222</v>
      </c>
      <c r="C83" s="39">
        <f>B83/B12*100</f>
        <v>110.82294264339151</v>
      </c>
      <c r="D83" s="38">
        <v>1237</v>
      </c>
      <c r="E83" s="39">
        <f>D83/D12*100</f>
        <v>110.64400715563507</v>
      </c>
      <c r="F83" s="38">
        <v>939</v>
      </c>
      <c r="G83" s="39">
        <f>F83/F12*100</f>
        <v>111.25592417061611</v>
      </c>
      <c r="H83" s="40">
        <v>18</v>
      </c>
      <c r="I83" s="39">
        <f>H83/H12*100</f>
        <v>163.63636363636365</v>
      </c>
      <c r="J83" s="40">
        <v>25</v>
      </c>
      <c r="K83" s="39">
        <f>J83/J12*100</f>
        <v>92.5925925925926</v>
      </c>
      <c r="L83" s="40">
        <v>1</v>
      </c>
      <c r="M83" s="39" t="e">
        <f>L83/L12*100</f>
        <v>#VALUE!</v>
      </c>
      <c r="N83" s="38">
        <v>22</v>
      </c>
      <c r="O83" s="39">
        <f>N83/N12*100</f>
        <v>70.96774193548387</v>
      </c>
      <c r="P83" s="38">
        <v>70</v>
      </c>
      <c r="Q83" s="39">
        <f>P83/P12*100</f>
        <v>112.90322580645163</v>
      </c>
    </row>
    <row r="84" spans="1:17" ht="12.75">
      <c r="A84" s="22" t="s">
        <v>177</v>
      </c>
      <c r="B84" s="38">
        <v>1925</v>
      </c>
      <c r="C84" s="39">
        <f>B84/B13*100</f>
        <v>103.16184351554128</v>
      </c>
      <c r="D84" s="38">
        <v>706</v>
      </c>
      <c r="E84" s="39">
        <f>D84/D13*100</f>
        <v>96.7123287671233</v>
      </c>
      <c r="F84" s="38">
        <v>1177</v>
      </c>
      <c r="G84" s="39">
        <f>F84/F13*100</f>
        <v>109.28505106778088</v>
      </c>
      <c r="H84" s="40">
        <v>10</v>
      </c>
      <c r="I84" s="39">
        <f>H84/H13*100</f>
        <v>100</v>
      </c>
      <c r="J84" s="40">
        <v>18</v>
      </c>
      <c r="K84" s="39">
        <f>J84/J13*100</f>
        <v>90</v>
      </c>
      <c r="L84" s="40">
        <v>2</v>
      </c>
      <c r="M84" s="39">
        <f>L84/L13*100</f>
        <v>100</v>
      </c>
      <c r="N84" s="38">
        <v>29</v>
      </c>
      <c r="O84" s="39">
        <f>N84/N13*100</f>
        <v>322.22222222222223</v>
      </c>
      <c r="P84" s="38">
        <v>63</v>
      </c>
      <c r="Q84" s="39">
        <f>P84/P13*100</f>
        <v>134.04255319148936</v>
      </c>
    </row>
    <row r="85" spans="1:17" ht="12.75">
      <c r="A85" s="22" t="s">
        <v>178</v>
      </c>
      <c r="B85" s="38">
        <v>58</v>
      </c>
      <c r="C85" s="39">
        <f>B85/B14*100</f>
        <v>67.44186046511628</v>
      </c>
      <c r="D85" s="38">
        <v>31</v>
      </c>
      <c r="E85" s="39">
        <f>D85/D14*100</f>
        <v>67.3913043478261</v>
      </c>
      <c r="F85" s="38">
        <v>26</v>
      </c>
      <c r="G85" s="39">
        <f>F85/F14*100</f>
        <v>70.27027027027027</v>
      </c>
      <c r="H85" s="41" t="s">
        <v>70</v>
      </c>
      <c r="I85" s="42" t="s">
        <v>70</v>
      </c>
      <c r="J85" s="41" t="s">
        <v>70</v>
      </c>
      <c r="K85" s="42" t="s">
        <v>70</v>
      </c>
      <c r="L85" s="41" t="s">
        <v>70</v>
      </c>
      <c r="M85" s="42" t="s">
        <v>70</v>
      </c>
      <c r="N85" s="38">
        <v>1</v>
      </c>
      <c r="O85" s="39" t="e">
        <f>N85/N14*100</f>
        <v>#VALUE!</v>
      </c>
      <c r="P85" s="38">
        <v>1</v>
      </c>
      <c r="Q85" s="39">
        <f>P85/P14*100</f>
        <v>100</v>
      </c>
    </row>
    <row r="86" spans="1:17" ht="12.75">
      <c r="A86" s="36" t="s">
        <v>85</v>
      </c>
      <c r="B86" s="43" t="s">
        <v>85</v>
      </c>
      <c r="C86" s="36" t="s">
        <v>85</v>
      </c>
      <c r="D86" s="43" t="s">
        <v>85</v>
      </c>
      <c r="E86" s="44" t="s">
        <v>85</v>
      </c>
      <c r="F86" s="43" t="s">
        <v>85</v>
      </c>
      <c r="G86" s="36" t="s">
        <v>85</v>
      </c>
      <c r="H86" s="36" t="s">
        <v>85</v>
      </c>
      <c r="I86" s="44" t="s">
        <v>85</v>
      </c>
      <c r="J86" s="36" t="s">
        <v>85</v>
      </c>
      <c r="K86" s="36" t="s">
        <v>85</v>
      </c>
      <c r="L86" s="36" t="s">
        <v>85</v>
      </c>
      <c r="M86" s="44" t="s">
        <v>85</v>
      </c>
      <c r="N86" s="36" t="s">
        <v>85</v>
      </c>
      <c r="O86" s="36" t="s">
        <v>85</v>
      </c>
      <c r="P86" s="36" t="s">
        <v>85</v>
      </c>
      <c r="Q86" s="36" t="s">
        <v>85</v>
      </c>
    </row>
    <row r="87" spans="2:9" ht="12.75">
      <c r="B87" s="38"/>
      <c r="D87" s="38"/>
      <c r="F87" s="38"/>
      <c r="I87" s="39"/>
    </row>
    <row r="88" spans="1:17" ht="12.75">
      <c r="A88" s="22" t="s">
        <v>78</v>
      </c>
      <c r="B88" s="38">
        <v>10700</v>
      </c>
      <c r="C88" s="39">
        <f>B88/B16*100</f>
        <v>99.39619136089178</v>
      </c>
      <c r="D88" s="38">
        <v>6424</v>
      </c>
      <c r="E88" s="39">
        <f>D88/D16*100</f>
        <v>97.62917933130699</v>
      </c>
      <c r="F88" s="38">
        <v>4073</v>
      </c>
      <c r="G88" s="39">
        <f>F88/F16*100</f>
        <v>104.38236801640184</v>
      </c>
      <c r="H88" s="40">
        <v>55</v>
      </c>
      <c r="I88" s="39">
        <f>H88/H16*100</f>
        <v>100</v>
      </c>
      <c r="J88" s="40">
        <v>110</v>
      </c>
      <c r="K88" s="39">
        <f>J88/J16*100</f>
        <v>70.06369426751591</v>
      </c>
      <c r="L88" s="40">
        <v>6</v>
      </c>
      <c r="M88" s="39">
        <f>L88/L16*100</f>
        <v>60</v>
      </c>
      <c r="N88" s="38">
        <v>150</v>
      </c>
      <c r="O88" s="39">
        <f>N88/N16*100</f>
        <v>105.63380281690141</v>
      </c>
      <c r="P88" s="38">
        <v>276</v>
      </c>
      <c r="Q88" s="39">
        <f>P88/P16*100</f>
        <v>100.36363636363636</v>
      </c>
    </row>
    <row r="89" spans="1:17" ht="12.75">
      <c r="A89" s="36" t="s">
        <v>85</v>
      </c>
      <c r="B89" s="36" t="s">
        <v>85</v>
      </c>
      <c r="C89" s="36" t="s">
        <v>85</v>
      </c>
      <c r="D89" s="36" t="s">
        <v>85</v>
      </c>
      <c r="E89" s="36" t="s">
        <v>85</v>
      </c>
      <c r="F89" s="36" t="s">
        <v>85</v>
      </c>
      <c r="G89" s="36" t="s">
        <v>85</v>
      </c>
      <c r="H89" s="36" t="s">
        <v>85</v>
      </c>
      <c r="I89" s="36" t="s">
        <v>85</v>
      </c>
      <c r="J89" s="36" t="s">
        <v>85</v>
      </c>
      <c r="K89" s="36" t="s">
        <v>85</v>
      </c>
      <c r="L89" s="36" t="s">
        <v>85</v>
      </c>
      <c r="M89" s="36" t="s">
        <v>85</v>
      </c>
      <c r="N89" s="36" t="s">
        <v>85</v>
      </c>
      <c r="O89" s="36" t="s">
        <v>85</v>
      </c>
      <c r="P89" s="36" t="s">
        <v>85</v>
      </c>
      <c r="Q89" s="36" t="s">
        <v>85</v>
      </c>
    </row>
    <row r="91" ht="12.75">
      <c r="A91" s="22" t="s">
        <v>179</v>
      </c>
    </row>
    <row r="93" ht="12.75">
      <c r="A93" s="22" t="s">
        <v>180</v>
      </c>
    </row>
    <row r="94" ht="12.75">
      <c r="A94" s="22" t="s">
        <v>181</v>
      </c>
    </row>
    <row r="95" ht="12.75">
      <c r="A95" s="22" t="s">
        <v>182</v>
      </c>
    </row>
    <row r="96" ht="12.75">
      <c r="A96" s="22" t="s">
        <v>183</v>
      </c>
    </row>
    <row r="98" ht="12.75">
      <c r="A98" s="22" t="s">
        <v>184</v>
      </c>
    </row>
    <row r="100" ht="12.75">
      <c r="A100" s="22" t="s">
        <v>185</v>
      </c>
    </row>
    <row r="101" ht="12.75">
      <c r="A101" s="22" t="s">
        <v>186</v>
      </c>
    </row>
  </sheetData>
  <mergeCells count="2">
    <mergeCell ref="A7:A9"/>
    <mergeCell ref="A18:Q18"/>
  </mergeCells>
  <printOptions/>
  <pageMargins left="0.5" right="0.25" top="1" bottom="1" header="0" footer="0"/>
  <pageSetup fitToHeight="1" fitToWidth="1" orientation="landscape" scale="82" r:id="rId1"/>
</worksheet>
</file>

<file path=xl/worksheets/sheet13.xml><?xml version="1.0" encoding="utf-8"?>
<worksheet xmlns="http://schemas.openxmlformats.org/spreadsheetml/2006/main" xmlns:r="http://schemas.openxmlformats.org/officeDocument/2006/relationships">
  <sheetPr>
    <pageSetUpPr fitToPage="1"/>
  </sheetPr>
  <dimension ref="A2:K24"/>
  <sheetViews>
    <sheetView workbookViewId="0" topLeftCell="A1">
      <selection activeCell="A1" sqref="A1"/>
    </sheetView>
  </sheetViews>
  <sheetFormatPr defaultColWidth="9.33203125" defaultRowHeight="12.75"/>
  <cols>
    <col min="1" max="1" width="19.5" style="3" customWidth="1"/>
    <col min="2" max="11" width="12.83203125" style="3" customWidth="1"/>
    <col min="12" max="16384" width="9.33203125" style="3" customWidth="1"/>
  </cols>
  <sheetData>
    <row r="2" spans="1:11" ht="12.75">
      <c r="A2" s="29" t="s">
        <v>195</v>
      </c>
      <c r="B2" s="2"/>
      <c r="C2" s="2"/>
      <c r="D2" s="2"/>
      <c r="E2" s="2"/>
      <c r="F2" s="2"/>
      <c r="G2" s="2"/>
      <c r="H2" s="2"/>
      <c r="I2" s="2"/>
      <c r="J2" s="2"/>
      <c r="K2" s="2"/>
    </row>
    <row r="3" spans="1:11" ht="12.75">
      <c r="A3" s="30" t="s">
        <v>324</v>
      </c>
      <c r="B3" s="2"/>
      <c r="C3" s="2"/>
      <c r="D3" s="2"/>
      <c r="E3" s="2"/>
      <c r="F3" s="2"/>
      <c r="G3" s="2"/>
      <c r="H3" s="2"/>
      <c r="I3" s="2"/>
      <c r="J3" s="2"/>
      <c r="K3" s="2"/>
    </row>
    <row r="4" spans="1:11" ht="12.75">
      <c r="A4" s="30" t="s">
        <v>196</v>
      </c>
      <c r="B4" s="2"/>
      <c r="C4" s="2"/>
      <c r="D4" s="2"/>
      <c r="E4" s="2"/>
      <c r="F4" s="2"/>
      <c r="G4" s="2"/>
      <c r="H4" s="2"/>
      <c r="I4" s="2"/>
      <c r="J4" s="2"/>
      <c r="K4" s="2"/>
    </row>
    <row r="5" spans="1:11" ht="12.75">
      <c r="A5" s="29" t="s">
        <v>56</v>
      </c>
      <c r="B5" s="2"/>
      <c r="C5" s="2"/>
      <c r="D5" s="2"/>
      <c r="E5" s="2"/>
      <c r="F5" s="2"/>
      <c r="G5" s="2"/>
      <c r="H5" s="2"/>
      <c r="I5" s="2"/>
      <c r="J5" s="2"/>
      <c r="K5" s="2"/>
    </row>
    <row r="7" spans="1:11" ht="12.75">
      <c r="A7" s="200" t="s">
        <v>275</v>
      </c>
      <c r="B7" s="88" t="s">
        <v>86</v>
      </c>
      <c r="C7" s="61"/>
      <c r="D7" s="61"/>
      <c r="E7" s="61"/>
      <c r="F7" s="61"/>
      <c r="G7" s="61"/>
      <c r="H7" s="61"/>
      <c r="I7" s="61"/>
      <c r="J7" s="61"/>
      <c r="K7" s="62"/>
    </row>
    <row r="8" spans="1:11" ht="12.75">
      <c r="A8" s="185"/>
      <c r="B8" s="96" t="s">
        <v>59</v>
      </c>
      <c r="C8" s="73"/>
      <c r="D8" s="97" t="s">
        <v>60</v>
      </c>
      <c r="E8" s="73"/>
      <c r="F8" s="97" t="s">
        <v>61</v>
      </c>
      <c r="G8" s="73"/>
      <c r="H8" s="97" t="s">
        <v>157</v>
      </c>
      <c r="I8" s="73"/>
      <c r="J8" s="97" t="s">
        <v>164</v>
      </c>
      <c r="K8" s="73"/>
    </row>
    <row r="9" spans="1:11" ht="12.75">
      <c r="A9" s="186"/>
      <c r="B9" s="92" t="s">
        <v>197</v>
      </c>
      <c r="C9" s="95" t="s">
        <v>325</v>
      </c>
      <c r="D9" s="95" t="s">
        <v>197</v>
      </c>
      <c r="E9" s="95" t="s">
        <v>325</v>
      </c>
      <c r="F9" s="95" t="s">
        <v>197</v>
      </c>
      <c r="G9" s="95" t="s">
        <v>325</v>
      </c>
      <c r="H9" s="95" t="s">
        <v>197</v>
      </c>
      <c r="I9" s="95" t="s">
        <v>325</v>
      </c>
      <c r="J9" s="95" t="s">
        <v>197</v>
      </c>
      <c r="K9" s="95" t="s">
        <v>325</v>
      </c>
    </row>
    <row r="10" spans="1:11" ht="12.75">
      <c r="A10" s="55"/>
      <c r="B10" s="8"/>
      <c r="C10" s="8"/>
      <c r="D10" s="8"/>
      <c r="E10" s="8"/>
      <c r="F10" s="8"/>
      <c r="G10" s="8"/>
      <c r="H10" s="8"/>
      <c r="I10" s="8"/>
      <c r="J10" s="8"/>
      <c r="K10" s="8"/>
    </row>
    <row r="11" spans="1:11" ht="12.75">
      <c r="A11" s="90" t="s">
        <v>153</v>
      </c>
      <c r="B11" s="31">
        <v>2</v>
      </c>
      <c r="C11" s="28" t="s">
        <v>69</v>
      </c>
      <c r="D11" s="32" t="s">
        <v>307</v>
      </c>
      <c r="E11" s="32" t="s">
        <v>307</v>
      </c>
      <c r="F11" s="31">
        <v>2</v>
      </c>
      <c r="G11" s="28" t="s">
        <v>69</v>
      </c>
      <c r="H11" s="32" t="s">
        <v>307</v>
      </c>
      <c r="I11" s="32" t="s">
        <v>307</v>
      </c>
      <c r="J11" s="32" t="s">
        <v>307</v>
      </c>
      <c r="K11" s="32" t="s">
        <v>307</v>
      </c>
    </row>
    <row r="12" spans="1:11" ht="12.75">
      <c r="A12" s="91" t="s">
        <v>71</v>
      </c>
      <c r="B12" s="31">
        <v>173</v>
      </c>
      <c r="C12" s="13">
        <v>101.46032490763005</v>
      </c>
      <c r="D12" s="31">
        <v>130</v>
      </c>
      <c r="E12" s="13">
        <v>125.1684960523782</v>
      </c>
      <c r="F12" s="31">
        <v>37</v>
      </c>
      <c r="G12" s="13">
        <v>58.5257829800696</v>
      </c>
      <c r="H12" s="31">
        <v>5</v>
      </c>
      <c r="I12" s="28" t="s">
        <v>69</v>
      </c>
      <c r="J12" s="31">
        <v>1</v>
      </c>
      <c r="K12" s="28" t="s">
        <v>69</v>
      </c>
    </row>
    <row r="13" spans="1:11" ht="12.75">
      <c r="A13" s="91" t="s">
        <v>72</v>
      </c>
      <c r="B13" s="31">
        <v>313</v>
      </c>
      <c r="C13" s="13">
        <v>90.86158848118903</v>
      </c>
      <c r="D13" s="31">
        <v>257</v>
      </c>
      <c r="E13" s="13">
        <v>104.69711166333973</v>
      </c>
      <c r="F13" s="31">
        <v>46</v>
      </c>
      <c r="G13" s="13">
        <v>50.527240773286465</v>
      </c>
      <c r="H13" s="31">
        <v>10</v>
      </c>
      <c r="I13" s="13">
        <v>145.98540145985402</v>
      </c>
      <c r="J13" s="32" t="s">
        <v>307</v>
      </c>
      <c r="K13" s="32" t="s">
        <v>307</v>
      </c>
    </row>
    <row r="14" spans="1:11" ht="12.75">
      <c r="A14" s="91" t="s">
        <v>73</v>
      </c>
      <c r="B14" s="31">
        <v>347</v>
      </c>
      <c r="C14" s="13">
        <v>87.21003292367237</v>
      </c>
      <c r="D14" s="31">
        <v>307</v>
      </c>
      <c r="E14" s="13">
        <v>93.63181651823838</v>
      </c>
      <c r="F14" s="31">
        <v>33</v>
      </c>
      <c r="G14" s="13">
        <v>57.1527537235885</v>
      </c>
      <c r="H14" s="31">
        <v>4</v>
      </c>
      <c r="I14" s="28" t="s">
        <v>69</v>
      </c>
      <c r="J14" s="31">
        <v>3</v>
      </c>
      <c r="K14" s="28" t="s">
        <v>69</v>
      </c>
    </row>
    <row r="15" spans="1:11" ht="12.75">
      <c r="A15" s="91" t="s">
        <v>74</v>
      </c>
      <c r="B15" s="31">
        <v>285</v>
      </c>
      <c r="C15" s="13">
        <v>88.65248226950355</v>
      </c>
      <c r="D15" s="31">
        <v>253</v>
      </c>
      <c r="E15" s="13">
        <v>92.3930906036592</v>
      </c>
      <c r="F15" s="31">
        <v>22</v>
      </c>
      <c r="G15" s="13">
        <v>59.123891427035744</v>
      </c>
      <c r="H15" s="31">
        <v>8</v>
      </c>
      <c r="I15" s="13">
        <v>101.5228426395939</v>
      </c>
      <c r="J15" s="31">
        <v>2</v>
      </c>
      <c r="K15" s="28" t="s">
        <v>69</v>
      </c>
    </row>
    <row r="16" spans="1:11" ht="12.75">
      <c r="A16" s="91" t="s">
        <v>75</v>
      </c>
      <c r="B16" s="31">
        <v>102</v>
      </c>
      <c r="C16" s="13">
        <v>84.53505718547987</v>
      </c>
      <c r="D16" s="31">
        <v>85</v>
      </c>
      <c r="E16" s="13">
        <v>84.82187406446462</v>
      </c>
      <c r="F16" s="31">
        <v>14</v>
      </c>
      <c r="G16" s="13">
        <v>84.89993935718617</v>
      </c>
      <c r="H16" s="31">
        <v>2</v>
      </c>
      <c r="I16" s="28" t="s">
        <v>69</v>
      </c>
      <c r="J16" s="31">
        <v>1</v>
      </c>
      <c r="K16" s="28" t="s">
        <v>69</v>
      </c>
    </row>
    <row r="17" spans="1:11" ht="12.75">
      <c r="A17" s="91" t="s">
        <v>154</v>
      </c>
      <c r="B17" s="31">
        <v>17</v>
      </c>
      <c r="C17" s="13">
        <v>88.9121338912134</v>
      </c>
      <c r="D17" s="31">
        <v>15</v>
      </c>
      <c r="E17" s="13">
        <v>96.27727856225931</v>
      </c>
      <c r="F17" s="31">
        <v>1</v>
      </c>
      <c r="G17" s="28" t="s">
        <v>69</v>
      </c>
      <c r="H17" s="32" t="s">
        <v>307</v>
      </c>
      <c r="I17" s="32" t="s">
        <v>307</v>
      </c>
      <c r="J17" s="31">
        <v>1</v>
      </c>
      <c r="K17" s="28" t="s">
        <v>69</v>
      </c>
    </row>
    <row r="18" spans="1:11" ht="12.75">
      <c r="A18" s="90" t="s">
        <v>77</v>
      </c>
      <c r="B18" s="31">
        <v>1</v>
      </c>
      <c r="C18" s="28" t="s">
        <v>69</v>
      </c>
      <c r="D18" s="31">
        <v>1</v>
      </c>
      <c r="E18" s="28" t="s">
        <v>69</v>
      </c>
      <c r="F18" s="32" t="s">
        <v>307</v>
      </c>
      <c r="G18" s="32" t="s">
        <v>307</v>
      </c>
      <c r="H18" s="32" t="s">
        <v>307</v>
      </c>
      <c r="I18" s="32" t="s">
        <v>307</v>
      </c>
      <c r="J18" s="32" t="s">
        <v>307</v>
      </c>
      <c r="K18" s="32" t="s">
        <v>307</v>
      </c>
    </row>
    <row r="19" spans="1:11" ht="12.75">
      <c r="A19" s="92" t="s">
        <v>59</v>
      </c>
      <c r="B19" s="93">
        <v>1240</v>
      </c>
      <c r="C19" s="94">
        <v>89.9567627172746</v>
      </c>
      <c r="D19" s="93">
        <v>1048</v>
      </c>
      <c r="E19" s="94">
        <v>98.10162129778709</v>
      </c>
      <c r="F19" s="95">
        <v>155</v>
      </c>
      <c r="G19" s="94">
        <v>57.134431788860624</v>
      </c>
      <c r="H19" s="95">
        <v>29</v>
      </c>
      <c r="I19" s="94">
        <v>92.44501115715651</v>
      </c>
      <c r="J19" s="95">
        <v>8</v>
      </c>
      <c r="K19" s="94">
        <v>106.66666666666666</v>
      </c>
    </row>
    <row r="20" spans="1:11" ht="25.5">
      <c r="A20" s="160" t="s">
        <v>316</v>
      </c>
      <c r="B20" s="203">
        <v>26.57</v>
      </c>
      <c r="C20" s="192"/>
      <c r="D20" s="203">
        <v>26.955</v>
      </c>
      <c r="E20" s="192"/>
      <c r="F20" s="203">
        <v>22.8</v>
      </c>
      <c r="G20" s="192"/>
      <c r="H20" s="203">
        <v>24.333</v>
      </c>
      <c r="I20" s="192"/>
      <c r="J20" s="204">
        <v>31</v>
      </c>
      <c r="K20" s="192"/>
    </row>
    <row r="22" spans="1:11" ht="12.75">
      <c r="A22" s="201" t="s">
        <v>326</v>
      </c>
      <c r="B22" s="202"/>
      <c r="C22" s="202"/>
      <c r="D22" s="202"/>
      <c r="E22" s="202"/>
      <c r="F22" s="202"/>
      <c r="G22" s="202"/>
      <c r="H22" s="202"/>
      <c r="I22" s="202"/>
      <c r="J22" s="202"/>
      <c r="K22" s="202"/>
    </row>
    <row r="24" ht="12.75">
      <c r="A24" s="3" t="s">
        <v>53</v>
      </c>
    </row>
  </sheetData>
  <mergeCells count="7">
    <mergeCell ref="A7:A9"/>
    <mergeCell ref="A22:K22"/>
    <mergeCell ref="B20:C20"/>
    <mergeCell ref="D20:E20"/>
    <mergeCell ref="F20:G20"/>
    <mergeCell ref="H20:I20"/>
    <mergeCell ref="J20:K20"/>
  </mergeCells>
  <printOptions/>
  <pageMargins left="0.5" right="0.25" top="1" bottom="1" header="0" footer="0"/>
  <pageSetup fitToHeight="1" fitToWidth="1" orientation="landscape" scale="98" r:id="rId1"/>
</worksheet>
</file>

<file path=xl/worksheets/sheet14.xml><?xml version="1.0" encoding="utf-8"?>
<worksheet xmlns="http://schemas.openxmlformats.org/spreadsheetml/2006/main" xmlns:r="http://schemas.openxmlformats.org/officeDocument/2006/relationships">
  <sheetPr>
    <pageSetUpPr fitToPage="1"/>
  </sheetPr>
  <dimension ref="A2:Q25"/>
  <sheetViews>
    <sheetView workbookViewId="0" topLeftCell="B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0.16015625" style="3" customWidth="1"/>
    <col min="13" max="13" width="6.83203125" style="3" customWidth="1"/>
    <col min="14" max="14" width="10.3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198</v>
      </c>
      <c r="B2" s="2"/>
      <c r="C2" s="2"/>
      <c r="D2" s="2"/>
      <c r="E2" s="2"/>
      <c r="F2" s="2"/>
      <c r="G2" s="2"/>
      <c r="H2" s="2"/>
      <c r="I2" s="2"/>
      <c r="J2" s="2"/>
      <c r="K2" s="2"/>
      <c r="L2" s="2"/>
      <c r="M2" s="2"/>
      <c r="N2" s="2"/>
      <c r="O2" s="2"/>
      <c r="P2" s="2"/>
      <c r="Q2" s="2"/>
    </row>
    <row r="3" spans="1:17" ht="12.75">
      <c r="A3" s="4" t="s">
        <v>199</v>
      </c>
      <c r="B3" s="2"/>
      <c r="C3" s="2"/>
      <c r="D3" s="2"/>
      <c r="E3" s="2"/>
      <c r="F3" s="2"/>
      <c r="G3" s="2"/>
      <c r="H3" s="2"/>
      <c r="I3" s="2"/>
      <c r="J3" s="2"/>
      <c r="K3" s="2"/>
      <c r="L3" s="2"/>
      <c r="M3" s="2"/>
      <c r="N3" s="2"/>
      <c r="O3" s="2"/>
      <c r="P3" s="2"/>
      <c r="Q3" s="2"/>
    </row>
    <row r="4" spans="1:17" ht="12.75">
      <c r="A4" s="4" t="s">
        <v>200</v>
      </c>
      <c r="B4" s="2"/>
      <c r="C4" s="2"/>
      <c r="D4" s="2"/>
      <c r="E4" s="2"/>
      <c r="F4" s="2"/>
      <c r="G4" s="2"/>
      <c r="H4" s="2"/>
      <c r="I4" s="2"/>
      <c r="J4" s="2"/>
      <c r="K4" s="2"/>
      <c r="L4" s="2"/>
      <c r="M4" s="2"/>
      <c r="N4" s="2"/>
      <c r="O4" s="2"/>
      <c r="P4" s="2"/>
      <c r="Q4" s="2"/>
    </row>
    <row r="5" spans="1:17" ht="12.75">
      <c r="A5" s="1" t="s">
        <v>56</v>
      </c>
      <c r="B5" s="2"/>
      <c r="C5" s="2"/>
      <c r="D5" s="2"/>
      <c r="E5" s="2"/>
      <c r="F5" s="2"/>
      <c r="G5" s="2"/>
      <c r="H5" s="2"/>
      <c r="I5" s="2"/>
      <c r="J5" s="2"/>
      <c r="K5" s="2"/>
      <c r="L5" s="2"/>
      <c r="M5" s="2"/>
      <c r="N5" s="2"/>
      <c r="O5" s="2"/>
      <c r="P5" s="2"/>
      <c r="Q5" s="2"/>
    </row>
    <row r="7" spans="1:17" ht="12.75">
      <c r="A7" s="178" t="s">
        <v>201</v>
      </c>
      <c r="B7" s="60" t="s">
        <v>306</v>
      </c>
      <c r="C7" s="61"/>
      <c r="D7" s="61"/>
      <c r="E7" s="61"/>
      <c r="F7" s="61"/>
      <c r="G7" s="61"/>
      <c r="H7" s="61"/>
      <c r="I7" s="61"/>
      <c r="J7" s="61"/>
      <c r="K7" s="61"/>
      <c r="L7" s="61"/>
      <c r="M7" s="130"/>
      <c r="N7" s="60" t="s">
        <v>57</v>
      </c>
      <c r="O7" s="61"/>
      <c r="P7" s="61"/>
      <c r="Q7" s="62"/>
    </row>
    <row r="8" spans="1:17" ht="12.75">
      <c r="A8" s="205"/>
      <c r="B8" s="70" t="s">
        <v>59</v>
      </c>
      <c r="C8" s="73"/>
      <c r="D8" s="72" t="s">
        <v>60</v>
      </c>
      <c r="E8" s="73"/>
      <c r="F8" s="72" t="s">
        <v>61</v>
      </c>
      <c r="G8" s="73"/>
      <c r="H8" s="72" t="s">
        <v>151</v>
      </c>
      <c r="I8" s="73"/>
      <c r="J8" s="72" t="s">
        <v>63</v>
      </c>
      <c r="K8" s="73"/>
      <c r="L8" s="72" t="s">
        <v>64</v>
      </c>
      <c r="M8" s="131"/>
      <c r="N8" s="72" t="s">
        <v>65</v>
      </c>
      <c r="O8" s="73"/>
      <c r="P8" s="72" t="s">
        <v>66</v>
      </c>
      <c r="Q8" s="73"/>
    </row>
    <row r="9" spans="1:17" ht="12.75">
      <c r="A9" s="179"/>
      <c r="B9" s="85" t="s">
        <v>7</v>
      </c>
      <c r="C9" s="83" t="s">
        <v>67</v>
      </c>
      <c r="D9" s="83" t="s">
        <v>7</v>
      </c>
      <c r="E9" s="83" t="s">
        <v>67</v>
      </c>
      <c r="F9" s="83" t="s">
        <v>7</v>
      </c>
      <c r="G9" s="83" t="s">
        <v>67</v>
      </c>
      <c r="H9" s="83" t="s">
        <v>7</v>
      </c>
      <c r="I9" s="83" t="s">
        <v>67</v>
      </c>
      <c r="J9" s="83" t="s">
        <v>7</v>
      </c>
      <c r="K9" s="83" t="s">
        <v>67</v>
      </c>
      <c r="L9" s="83" t="s">
        <v>7</v>
      </c>
      <c r="M9" s="139" t="s">
        <v>67</v>
      </c>
      <c r="N9" s="83" t="s">
        <v>7</v>
      </c>
      <c r="O9" s="83" t="s">
        <v>67</v>
      </c>
      <c r="P9" s="83" t="s">
        <v>7</v>
      </c>
      <c r="Q9" s="83" t="s">
        <v>67</v>
      </c>
    </row>
    <row r="10" spans="1:17" ht="12.75">
      <c r="A10" s="55"/>
      <c r="B10" s="8"/>
      <c r="C10" s="8"/>
      <c r="D10" s="8"/>
      <c r="E10" s="8"/>
      <c r="F10" s="8"/>
      <c r="G10" s="8"/>
      <c r="H10" s="8"/>
      <c r="I10" s="8"/>
      <c r="J10" s="8"/>
      <c r="K10" s="8"/>
      <c r="L10" s="8"/>
      <c r="M10" s="133"/>
      <c r="N10" s="8"/>
      <c r="O10" s="8"/>
      <c r="P10" s="8"/>
      <c r="Q10" s="8"/>
    </row>
    <row r="11" spans="1:17" ht="12.75">
      <c r="A11" s="56" t="s">
        <v>202</v>
      </c>
      <c r="B11" s="6">
        <v>7882</v>
      </c>
      <c r="C11" s="12">
        <v>5.718058094657729</v>
      </c>
      <c r="D11" s="6">
        <v>5468</v>
      </c>
      <c r="E11" s="12">
        <v>5.118508256262403</v>
      </c>
      <c r="F11" s="6">
        <v>2191</v>
      </c>
      <c r="G11" s="12">
        <v>8.076228390283461</v>
      </c>
      <c r="H11" s="6">
        <v>52</v>
      </c>
      <c r="I11" s="12">
        <v>6.183115338882283</v>
      </c>
      <c r="J11" s="6">
        <v>120</v>
      </c>
      <c r="K11" s="12">
        <v>5.432322317790855</v>
      </c>
      <c r="L11" s="6">
        <v>6</v>
      </c>
      <c r="M11" s="161">
        <v>6.896551724137931</v>
      </c>
      <c r="N11" s="6">
        <v>104</v>
      </c>
      <c r="O11" s="12">
        <v>4.027885360185903</v>
      </c>
      <c r="P11" s="6">
        <v>294</v>
      </c>
      <c r="Q11" s="12">
        <v>6.629086809470124</v>
      </c>
    </row>
    <row r="12" spans="1:17" ht="12.75">
      <c r="A12" s="56" t="s">
        <v>203</v>
      </c>
      <c r="B12" s="6">
        <v>6305</v>
      </c>
      <c r="C12" s="12">
        <v>4.574011201067874</v>
      </c>
      <c r="D12" s="6">
        <v>4935</v>
      </c>
      <c r="E12" s="12">
        <v>4.619575392219268</v>
      </c>
      <c r="F12" s="6">
        <v>1195</v>
      </c>
      <c r="G12" s="12">
        <v>4.404880386302481</v>
      </c>
      <c r="H12" s="6">
        <v>27</v>
      </c>
      <c r="I12" s="12">
        <v>3.2104637336504163</v>
      </c>
      <c r="J12" s="6">
        <v>81</v>
      </c>
      <c r="K12" s="12">
        <v>3.6668175645088277</v>
      </c>
      <c r="L12" s="6">
        <v>9</v>
      </c>
      <c r="M12" s="161">
        <v>10.344827586206897</v>
      </c>
      <c r="N12" s="6">
        <v>118</v>
      </c>
      <c r="O12" s="12">
        <v>4.570100697134005</v>
      </c>
      <c r="P12" s="6">
        <v>173</v>
      </c>
      <c r="Q12" s="12">
        <v>3.900789177001127</v>
      </c>
    </row>
    <row r="13" spans="1:17" ht="12.75">
      <c r="A13" s="56" t="s">
        <v>204</v>
      </c>
      <c r="B13" s="6">
        <v>5916</v>
      </c>
      <c r="C13" s="12">
        <v>4.291808130930617</v>
      </c>
      <c r="D13" s="6">
        <v>4950</v>
      </c>
      <c r="E13" s="12">
        <v>4.6336166548096</v>
      </c>
      <c r="F13" s="6">
        <v>793</v>
      </c>
      <c r="G13" s="12">
        <v>2.9230712521655793</v>
      </c>
      <c r="H13" s="6">
        <v>44</v>
      </c>
      <c r="I13" s="12">
        <v>5.231866825208085</v>
      </c>
      <c r="J13" s="6">
        <v>93</v>
      </c>
      <c r="K13" s="12">
        <v>4.2100497962879135</v>
      </c>
      <c r="L13" s="6">
        <v>4</v>
      </c>
      <c r="M13" s="162" t="s">
        <v>69</v>
      </c>
      <c r="N13" s="6">
        <v>97</v>
      </c>
      <c r="O13" s="12">
        <v>3.756777691711851</v>
      </c>
      <c r="P13" s="6">
        <v>169</v>
      </c>
      <c r="Q13" s="12">
        <v>3.8105975197294253</v>
      </c>
    </row>
    <row r="14" spans="1:17" ht="12.75">
      <c r="A14" s="56" t="s">
        <v>205</v>
      </c>
      <c r="B14" s="6"/>
      <c r="C14" s="12"/>
      <c r="D14" s="6"/>
      <c r="E14" s="12"/>
      <c r="F14" s="6"/>
      <c r="G14" s="12"/>
      <c r="H14" s="16"/>
      <c r="I14" s="20"/>
      <c r="J14" s="16"/>
      <c r="K14" s="20"/>
      <c r="L14" s="6"/>
      <c r="M14" s="161"/>
      <c r="N14" s="6"/>
      <c r="O14" s="12"/>
      <c r="P14" s="6"/>
      <c r="Q14" s="12"/>
    </row>
    <row r="15" spans="1:17" ht="12.75">
      <c r="A15" s="56" t="s">
        <v>206</v>
      </c>
      <c r="B15" s="6">
        <v>5246</v>
      </c>
      <c r="C15" s="12">
        <v>3.805751429151795</v>
      </c>
      <c r="D15" s="6">
        <v>4174</v>
      </c>
      <c r="E15" s="12">
        <v>3.9072153368030853</v>
      </c>
      <c r="F15" s="6">
        <v>866</v>
      </c>
      <c r="G15" s="12">
        <v>3.1921559954292453</v>
      </c>
      <c r="H15" s="6">
        <v>33</v>
      </c>
      <c r="I15" s="12">
        <v>3.9239001189060643</v>
      </c>
      <c r="J15" s="6">
        <v>127</v>
      </c>
      <c r="K15" s="12">
        <v>5.749207786328656</v>
      </c>
      <c r="L15" s="6">
        <v>7</v>
      </c>
      <c r="M15" s="161">
        <v>8.045977011494253</v>
      </c>
      <c r="N15" s="6">
        <v>70</v>
      </c>
      <c r="O15" s="12">
        <v>2.7110766847405112</v>
      </c>
      <c r="P15" s="6">
        <v>179</v>
      </c>
      <c r="Q15" s="12">
        <v>4.036076662908681</v>
      </c>
    </row>
    <row r="16" spans="1:17" ht="12.75">
      <c r="A16" s="56" t="s">
        <v>207</v>
      </c>
      <c r="B16" s="6">
        <v>5170</v>
      </c>
      <c r="C16" s="12">
        <v>3.7506166390992717</v>
      </c>
      <c r="D16" s="6">
        <v>4260</v>
      </c>
      <c r="E16" s="12">
        <v>3.9877185756543225</v>
      </c>
      <c r="F16" s="6">
        <v>726</v>
      </c>
      <c r="G16" s="12">
        <v>2.6761030631427625</v>
      </c>
      <c r="H16" s="6">
        <v>36</v>
      </c>
      <c r="I16" s="12">
        <v>4.280618311533888</v>
      </c>
      <c r="J16" s="6">
        <v>97</v>
      </c>
      <c r="K16" s="12">
        <v>4.391127206880942</v>
      </c>
      <c r="L16" s="6">
        <v>4</v>
      </c>
      <c r="M16" s="162" t="s">
        <v>69</v>
      </c>
      <c r="N16" s="6">
        <v>52</v>
      </c>
      <c r="O16" s="12">
        <v>2.0139426800929514</v>
      </c>
      <c r="P16" s="6">
        <v>161</v>
      </c>
      <c r="Q16" s="12">
        <v>3.6302142051860207</v>
      </c>
    </row>
    <row r="17" spans="1:17" ht="12.75">
      <c r="A17" s="56" t="s">
        <v>208</v>
      </c>
      <c r="B17" s="6">
        <v>3175</v>
      </c>
      <c r="C17" s="12">
        <v>2.3033284002205394</v>
      </c>
      <c r="D17" s="6">
        <v>2789</v>
      </c>
      <c r="E17" s="12">
        <v>2.610738757629086</v>
      </c>
      <c r="F17" s="6">
        <v>291</v>
      </c>
      <c r="G17" s="12">
        <v>1.07265288068119</v>
      </c>
      <c r="H17" s="6">
        <v>23</v>
      </c>
      <c r="I17" s="12">
        <v>2.7348394768133173</v>
      </c>
      <c r="J17" s="6">
        <v>55</v>
      </c>
      <c r="K17" s="12">
        <v>2.489814395654142</v>
      </c>
      <c r="L17" s="6">
        <v>4</v>
      </c>
      <c r="M17" s="162" t="s">
        <v>69</v>
      </c>
      <c r="N17" s="6">
        <v>25</v>
      </c>
      <c r="O17" s="12">
        <v>0.9682416731216111</v>
      </c>
      <c r="P17" s="6">
        <v>115</v>
      </c>
      <c r="Q17" s="12">
        <v>2.593010146561443</v>
      </c>
    </row>
    <row r="18" spans="1:17" ht="12.75">
      <c r="A18" s="56" t="s">
        <v>209</v>
      </c>
      <c r="B18" s="6">
        <v>2773</v>
      </c>
      <c r="C18" s="12">
        <v>2.0116943791532456</v>
      </c>
      <c r="D18" s="6">
        <v>2273</v>
      </c>
      <c r="E18" s="12">
        <v>2.127719324521661</v>
      </c>
      <c r="F18" s="6">
        <v>413</v>
      </c>
      <c r="G18" s="12">
        <v>1.522356150245125</v>
      </c>
      <c r="H18" s="6">
        <v>21</v>
      </c>
      <c r="I18" s="12">
        <v>2.4970273483947683</v>
      </c>
      <c r="J18" s="6">
        <v>57</v>
      </c>
      <c r="K18" s="12">
        <v>2.5803531009506564</v>
      </c>
      <c r="L18" s="6">
        <v>1</v>
      </c>
      <c r="M18" s="162" t="s">
        <v>69</v>
      </c>
      <c r="N18" s="6">
        <v>31</v>
      </c>
      <c r="O18" s="12">
        <v>1.2006196746707978</v>
      </c>
      <c r="P18" s="6">
        <v>88</v>
      </c>
      <c r="Q18" s="12">
        <v>1.984216459977452</v>
      </c>
    </row>
    <row r="19" spans="1:17" ht="12.75">
      <c r="A19" s="55"/>
      <c r="B19" s="16"/>
      <c r="C19" s="12"/>
      <c r="D19" s="6"/>
      <c r="E19" s="12"/>
      <c r="F19" s="16"/>
      <c r="G19" s="12"/>
      <c r="H19" s="16"/>
      <c r="I19" s="20"/>
      <c r="J19" s="16"/>
      <c r="K19" s="20"/>
      <c r="L19" s="16"/>
      <c r="M19" s="161"/>
      <c r="N19" s="16"/>
      <c r="O19" s="12"/>
      <c r="P19" s="16"/>
      <c r="Q19" s="12"/>
    </row>
    <row r="20" spans="1:17" ht="12.75">
      <c r="A20" s="57" t="s">
        <v>210</v>
      </c>
      <c r="B20" s="63">
        <v>35583</v>
      </c>
      <c r="C20" s="64">
        <v>25.813963611038567</v>
      </c>
      <c r="D20" s="63">
        <v>28345</v>
      </c>
      <c r="E20" s="64">
        <v>26.533305874864265</v>
      </c>
      <c r="F20" s="63">
        <v>6090</v>
      </c>
      <c r="G20" s="64">
        <v>22.448302554462014</v>
      </c>
      <c r="H20" s="63">
        <v>234</v>
      </c>
      <c r="I20" s="64">
        <v>27.824019024970276</v>
      </c>
      <c r="J20" s="63">
        <v>644</v>
      </c>
      <c r="K20" s="64">
        <v>29.153463105477588</v>
      </c>
      <c r="L20" s="63">
        <v>30</v>
      </c>
      <c r="M20" s="163">
        <v>34.48275862068966</v>
      </c>
      <c r="N20" s="63">
        <v>530</v>
      </c>
      <c r="O20" s="64">
        <v>20.52672347017816</v>
      </c>
      <c r="P20" s="63">
        <v>1162</v>
      </c>
      <c r="Q20" s="64">
        <v>26.200676437429536</v>
      </c>
    </row>
    <row r="21" spans="1:17" ht="12.75">
      <c r="A21" s="57" t="s">
        <v>211</v>
      </c>
      <c r="B21" s="63">
        <v>137844</v>
      </c>
      <c r="C21" s="64">
        <v>100</v>
      </c>
      <c r="D21" s="63">
        <v>106828</v>
      </c>
      <c r="E21" s="64">
        <v>100</v>
      </c>
      <c r="F21" s="63">
        <v>27129</v>
      </c>
      <c r="G21" s="64">
        <v>100</v>
      </c>
      <c r="H21" s="63">
        <v>841</v>
      </c>
      <c r="I21" s="64">
        <v>100</v>
      </c>
      <c r="J21" s="63">
        <v>2209</v>
      </c>
      <c r="K21" s="64">
        <v>100</v>
      </c>
      <c r="L21" s="63">
        <v>87</v>
      </c>
      <c r="M21" s="163">
        <v>100</v>
      </c>
      <c r="N21" s="63">
        <v>2582</v>
      </c>
      <c r="O21" s="64">
        <v>100</v>
      </c>
      <c r="P21" s="63">
        <v>4435</v>
      </c>
      <c r="Q21" s="64">
        <v>100</v>
      </c>
    </row>
    <row r="23" ht="14.25">
      <c r="A23" s="144" t="s">
        <v>327</v>
      </c>
    </row>
    <row r="25" ht="12.75">
      <c r="A25" s="3" t="s">
        <v>53</v>
      </c>
    </row>
  </sheetData>
  <mergeCells count="1">
    <mergeCell ref="A7:A9"/>
  </mergeCells>
  <printOptions/>
  <pageMargins left="0.5" right="0.25" top="1" bottom="1" header="0" footer="0"/>
  <pageSetup fitToHeight="1" fitToWidth="1" orientation="landscape" scale="77" r:id="rId1"/>
</worksheet>
</file>

<file path=xl/worksheets/sheet15.xml><?xml version="1.0" encoding="utf-8"?>
<worksheet xmlns="http://schemas.openxmlformats.org/spreadsheetml/2006/main" xmlns:r="http://schemas.openxmlformats.org/officeDocument/2006/relationships">
  <sheetPr>
    <pageSetUpPr fitToPage="1"/>
  </sheetPr>
  <dimension ref="A2:Q20"/>
  <sheetViews>
    <sheetView workbookViewId="0" topLeftCell="A1">
      <selection activeCell="A1" sqref="A1"/>
    </sheetView>
  </sheetViews>
  <sheetFormatPr defaultColWidth="9.33203125" defaultRowHeight="12.75"/>
  <cols>
    <col min="1" max="1" width="47.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212</v>
      </c>
      <c r="B2" s="2"/>
      <c r="C2" s="2"/>
      <c r="D2" s="2"/>
      <c r="E2" s="2"/>
      <c r="F2" s="2"/>
      <c r="G2" s="2"/>
      <c r="H2" s="2"/>
      <c r="I2" s="2"/>
      <c r="J2" s="2"/>
      <c r="K2" s="2"/>
      <c r="L2" s="2"/>
      <c r="M2" s="2"/>
      <c r="N2" s="2"/>
      <c r="O2" s="2"/>
      <c r="P2" s="2"/>
      <c r="Q2" s="2"/>
    </row>
    <row r="3" spans="1:17" ht="12.75">
      <c r="A3" s="4" t="s">
        <v>349</v>
      </c>
      <c r="B3" s="2"/>
      <c r="C3" s="2"/>
      <c r="D3" s="2"/>
      <c r="E3" s="2"/>
      <c r="F3" s="2"/>
      <c r="G3" s="2"/>
      <c r="H3" s="2"/>
      <c r="I3" s="2"/>
      <c r="J3" s="2"/>
      <c r="K3" s="2"/>
      <c r="L3" s="2"/>
      <c r="M3" s="2"/>
      <c r="N3" s="2"/>
      <c r="O3" s="2"/>
      <c r="P3" s="2"/>
      <c r="Q3" s="2"/>
    </row>
    <row r="4" spans="1:17" ht="12.75">
      <c r="A4" s="1" t="s">
        <v>56</v>
      </c>
      <c r="B4" s="2"/>
      <c r="C4" s="2"/>
      <c r="D4" s="2"/>
      <c r="E4" s="2"/>
      <c r="F4" s="2"/>
      <c r="G4" s="2"/>
      <c r="H4" s="2"/>
      <c r="I4" s="2"/>
      <c r="J4" s="2"/>
      <c r="K4" s="2"/>
      <c r="L4" s="2"/>
      <c r="M4" s="2"/>
      <c r="N4" s="2"/>
      <c r="O4" s="2"/>
      <c r="P4" s="2"/>
      <c r="Q4" s="2"/>
    </row>
    <row r="6" spans="1:17" ht="12.75">
      <c r="A6" s="178" t="s">
        <v>213</v>
      </c>
      <c r="B6" s="60" t="s">
        <v>328</v>
      </c>
      <c r="C6" s="61"/>
      <c r="D6" s="61"/>
      <c r="E6" s="61"/>
      <c r="F6" s="61"/>
      <c r="G6" s="61"/>
      <c r="H6" s="61"/>
      <c r="I6" s="61"/>
      <c r="J6" s="61"/>
      <c r="K6" s="61"/>
      <c r="L6" s="61"/>
      <c r="M6" s="130"/>
      <c r="N6" s="60" t="s">
        <v>57</v>
      </c>
      <c r="O6" s="61"/>
      <c r="P6" s="61"/>
      <c r="Q6" s="62"/>
    </row>
    <row r="7" spans="1:17" ht="12.75">
      <c r="A7" s="205"/>
      <c r="B7" s="70" t="s">
        <v>59</v>
      </c>
      <c r="C7" s="73"/>
      <c r="D7" s="72" t="s">
        <v>60</v>
      </c>
      <c r="E7" s="73"/>
      <c r="F7" s="72" t="s">
        <v>61</v>
      </c>
      <c r="G7" s="73"/>
      <c r="H7" s="72" t="s">
        <v>151</v>
      </c>
      <c r="I7" s="73"/>
      <c r="J7" s="72" t="s">
        <v>63</v>
      </c>
      <c r="K7" s="73"/>
      <c r="L7" s="72" t="s">
        <v>64</v>
      </c>
      <c r="M7" s="131"/>
      <c r="N7" s="72" t="s">
        <v>65</v>
      </c>
      <c r="O7" s="73"/>
      <c r="P7" s="72" t="s">
        <v>66</v>
      </c>
      <c r="Q7" s="73"/>
    </row>
    <row r="8" spans="1:17" ht="12.75">
      <c r="A8" s="179"/>
      <c r="B8" s="85" t="s">
        <v>7</v>
      </c>
      <c r="C8" s="83" t="s">
        <v>67</v>
      </c>
      <c r="D8" s="83" t="s">
        <v>7</v>
      </c>
      <c r="E8" s="83" t="s">
        <v>67</v>
      </c>
      <c r="F8" s="83" t="s">
        <v>7</v>
      </c>
      <c r="G8" s="83" t="s">
        <v>67</v>
      </c>
      <c r="H8" s="83" t="s">
        <v>7</v>
      </c>
      <c r="I8" s="83" t="s">
        <v>67</v>
      </c>
      <c r="J8" s="83" t="s">
        <v>7</v>
      </c>
      <c r="K8" s="83" t="s">
        <v>67</v>
      </c>
      <c r="L8" s="83" t="s">
        <v>7</v>
      </c>
      <c r="M8" s="139" t="s">
        <v>67</v>
      </c>
      <c r="N8" s="83" t="s">
        <v>7</v>
      </c>
      <c r="O8" s="83" t="s">
        <v>67</v>
      </c>
      <c r="P8" s="83" t="s">
        <v>7</v>
      </c>
      <c r="Q8" s="83" t="s">
        <v>67</v>
      </c>
    </row>
    <row r="9" spans="1:17" ht="12.75">
      <c r="A9" s="55"/>
      <c r="B9" s="8"/>
      <c r="C9" s="8"/>
      <c r="D9" s="8"/>
      <c r="E9" s="8"/>
      <c r="F9" s="8"/>
      <c r="G9" s="8"/>
      <c r="H9" s="8"/>
      <c r="I9" s="8"/>
      <c r="J9" s="8"/>
      <c r="K9" s="8"/>
      <c r="L9" s="8"/>
      <c r="M9" s="133"/>
      <c r="N9" s="8"/>
      <c r="O9" s="8"/>
      <c r="P9" s="8"/>
      <c r="Q9" s="8"/>
    </row>
    <row r="10" spans="1:17" ht="12.75">
      <c r="A10" s="56" t="s">
        <v>214</v>
      </c>
      <c r="B10" s="26">
        <v>25468</v>
      </c>
      <c r="C10" s="13">
        <v>18.475958329706042</v>
      </c>
      <c r="D10" s="26">
        <v>20493</v>
      </c>
      <c r="E10" s="13">
        <v>19.183172950911747</v>
      </c>
      <c r="F10" s="26">
        <v>4527</v>
      </c>
      <c r="G10" s="13">
        <v>16.686940174720778</v>
      </c>
      <c r="H10" s="27">
        <v>302</v>
      </c>
      <c r="I10" s="13">
        <v>35.90963139120095</v>
      </c>
      <c r="J10" s="27">
        <v>63</v>
      </c>
      <c r="K10" s="13">
        <v>2.851969216840199</v>
      </c>
      <c r="L10" s="26">
        <v>5</v>
      </c>
      <c r="M10" s="141" t="s">
        <v>69</v>
      </c>
      <c r="N10" s="26">
        <v>141</v>
      </c>
      <c r="O10" s="13">
        <v>5.460883036405887</v>
      </c>
      <c r="P10" s="26">
        <v>473</v>
      </c>
      <c r="Q10" s="13">
        <v>10.665163472378806</v>
      </c>
    </row>
    <row r="11" spans="1:17" ht="12.75">
      <c r="A11" s="56"/>
      <c r="B11" s="26"/>
      <c r="C11" s="13"/>
      <c r="D11" s="26"/>
      <c r="E11" s="13"/>
      <c r="F11" s="26"/>
      <c r="G11" s="13"/>
      <c r="H11" s="27"/>
      <c r="I11" s="13"/>
      <c r="J11" s="27"/>
      <c r="K11" s="13"/>
      <c r="L11" s="26"/>
      <c r="M11" s="141"/>
      <c r="N11" s="26"/>
      <c r="O11" s="13"/>
      <c r="P11" s="26"/>
      <c r="Q11" s="13"/>
    </row>
    <row r="12" spans="1:17" ht="12.75">
      <c r="A12" s="56" t="s">
        <v>215</v>
      </c>
      <c r="B12" s="26">
        <v>13144</v>
      </c>
      <c r="C12" s="13">
        <v>9.535416848031106</v>
      </c>
      <c r="D12" s="26">
        <v>8901</v>
      </c>
      <c r="E12" s="13">
        <v>8.332085221103082</v>
      </c>
      <c r="F12" s="26">
        <v>3927</v>
      </c>
      <c r="G12" s="13">
        <v>14.47528475063585</v>
      </c>
      <c r="H12" s="27">
        <v>85</v>
      </c>
      <c r="I12" s="13">
        <v>10.107015457788346</v>
      </c>
      <c r="J12" s="27">
        <v>168</v>
      </c>
      <c r="K12" s="13">
        <v>7.605251244907198</v>
      </c>
      <c r="L12" s="26">
        <v>8</v>
      </c>
      <c r="M12" s="141">
        <v>9.195402298850574</v>
      </c>
      <c r="N12" s="26">
        <v>184</v>
      </c>
      <c r="O12" s="13">
        <v>7.126258714175059</v>
      </c>
      <c r="P12" s="26">
        <v>492</v>
      </c>
      <c r="Q12" s="13">
        <v>11.09357384441939</v>
      </c>
    </row>
    <row r="13" spans="1:17" ht="12.75">
      <c r="A13" s="56"/>
      <c r="B13" s="26"/>
      <c r="C13" s="13"/>
      <c r="D13" s="26"/>
      <c r="E13" s="13"/>
      <c r="F13" s="26"/>
      <c r="G13" s="13"/>
      <c r="H13" s="27"/>
      <c r="I13" s="13"/>
      <c r="J13" s="27"/>
      <c r="K13" s="13"/>
      <c r="L13" s="26"/>
      <c r="M13" s="140"/>
      <c r="N13" s="26"/>
      <c r="O13" s="13"/>
      <c r="P13" s="26"/>
      <c r="Q13" s="13"/>
    </row>
    <row r="14" spans="1:17" ht="12.75">
      <c r="A14" s="75" t="s">
        <v>216</v>
      </c>
      <c r="B14" s="26">
        <v>2391</v>
      </c>
      <c r="C14" s="13">
        <v>1.734569513362932</v>
      </c>
      <c r="D14" s="26">
        <v>1595</v>
      </c>
      <c r="E14" s="13">
        <v>1.493054255438649</v>
      </c>
      <c r="F14" s="26">
        <v>750</v>
      </c>
      <c r="G14" s="13">
        <v>2.7645692801061594</v>
      </c>
      <c r="H14" s="27">
        <v>21</v>
      </c>
      <c r="I14" s="13">
        <v>2.4970273483947683</v>
      </c>
      <c r="J14" s="27">
        <v>8</v>
      </c>
      <c r="K14" s="13">
        <v>0.362154821186057</v>
      </c>
      <c r="L14" s="26">
        <v>2</v>
      </c>
      <c r="M14" s="141" t="s">
        <v>69</v>
      </c>
      <c r="N14" s="26">
        <v>3</v>
      </c>
      <c r="O14" s="28" t="s">
        <v>69</v>
      </c>
      <c r="P14" s="26">
        <v>62</v>
      </c>
      <c r="Q14" s="13">
        <v>1.3979706877113867</v>
      </c>
    </row>
    <row r="15" spans="1:17" ht="12.75">
      <c r="A15" s="66"/>
      <c r="B15" s="68"/>
      <c r="C15" s="68"/>
      <c r="D15" s="86"/>
      <c r="E15" s="68"/>
      <c r="F15" s="68"/>
      <c r="G15" s="68"/>
      <c r="H15" s="68"/>
      <c r="I15" s="68"/>
      <c r="J15" s="68"/>
      <c r="K15" s="68"/>
      <c r="L15" s="68"/>
      <c r="M15" s="142"/>
      <c r="N15" s="68"/>
      <c r="O15" s="87"/>
      <c r="P15" s="68"/>
      <c r="Q15" s="87"/>
    </row>
    <row r="16" spans="1:17" ht="12.75">
      <c r="A16" s="57" t="s">
        <v>211</v>
      </c>
      <c r="B16" s="86">
        <v>137844</v>
      </c>
      <c r="C16" s="87">
        <v>100</v>
      </c>
      <c r="D16" s="86">
        <v>106828</v>
      </c>
      <c r="E16" s="87">
        <v>100</v>
      </c>
      <c r="F16" s="86">
        <v>27129</v>
      </c>
      <c r="G16" s="87">
        <v>100</v>
      </c>
      <c r="H16" s="69">
        <v>841</v>
      </c>
      <c r="I16" s="87">
        <v>100</v>
      </c>
      <c r="J16" s="86">
        <v>2209</v>
      </c>
      <c r="K16" s="87">
        <v>100</v>
      </c>
      <c r="L16" s="86">
        <v>87</v>
      </c>
      <c r="M16" s="143">
        <v>100</v>
      </c>
      <c r="N16" s="86">
        <v>2582</v>
      </c>
      <c r="O16" s="87">
        <v>100</v>
      </c>
      <c r="P16" s="86">
        <v>4435</v>
      </c>
      <c r="Q16" s="87">
        <v>100</v>
      </c>
    </row>
    <row r="18" ht="12.75">
      <c r="A18" s="144" t="s">
        <v>329</v>
      </c>
    </row>
    <row r="20" ht="12.75">
      <c r="A20" s="3" t="s">
        <v>53</v>
      </c>
    </row>
  </sheetData>
  <mergeCells count="1">
    <mergeCell ref="A6:A8"/>
  </mergeCells>
  <printOptions/>
  <pageMargins left="0.5" right="0.25" top="1" bottom="1" header="0" footer="0"/>
  <pageSetup fitToHeight="1" fitToWidth="1" orientation="landscape" scale="78" r:id="rId1"/>
</worksheet>
</file>

<file path=xl/worksheets/sheet16.xml><?xml version="1.0" encoding="utf-8"?>
<worksheet xmlns="http://schemas.openxmlformats.org/spreadsheetml/2006/main" xmlns:r="http://schemas.openxmlformats.org/officeDocument/2006/relationships">
  <sheetPr>
    <pageSetUpPr fitToPage="1"/>
  </sheetPr>
  <dimension ref="A2:Q23"/>
  <sheetViews>
    <sheetView workbookViewId="0" topLeftCell="A1">
      <selection activeCell="A1" sqref="A1"/>
    </sheetView>
  </sheetViews>
  <sheetFormatPr defaultColWidth="9.33203125" defaultRowHeight="12.75"/>
  <cols>
    <col min="1" max="1" width="47.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217</v>
      </c>
      <c r="B2" s="2"/>
      <c r="C2" s="2"/>
      <c r="D2" s="2"/>
      <c r="E2" s="2"/>
      <c r="F2" s="2"/>
      <c r="G2" s="2"/>
      <c r="H2" s="2"/>
      <c r="I2" s="2"/>
      <c r="J2" s="2"/>
      <c r="K2" s="2"/>
      <c r="L2" s="2"/>
      <c r="M2" s="2"/>
      <c r="N2" s="2"/>
      <c r="O2" s="2"/>
      <c r="P2" s="2"/>
      <c r="Q2" s="2"/>
    </row>
    <row r="3" spans="1:17" ht="12.75">
      <c r="A3" s="4" t="s">
        <v>350</v>
      </c>
      <c r="B3" s="2"/>
      <c r="C3" s="2"/>
      <c r="D3" s="2"/>
      <c r="E3" s="2"/>
      <c r="F3" s="2"/>
      <c r="G3" s="2"/>
      <c r="H3" s="2"/>
      <c r="I3" s="2"/>
      <c r="J3" s="2"/>
      <c r="K3" s="2"/>
      <c r="L3" s="2"/>
      <c r="M3" s="2"/>
      <c r="N3" s="2"/>
      <c r="O3" s="2"/>
      <c r="P3" s="2"/>
      <c r="Q3" s="2"/>
    </row>
    <row r="4" spans="1:17" ht="12.75">
      <c r="A4" s="1" t="s">
        <v>56</v>
      </c>
      <c r="B4" s="2"/>
      <c r="C4" s="2"/>
      <c r="D4" s="2"/>
      <c r="E4" s="2"/>
      <c r="F4" s="2"/>
      <c r="G4" s="2"/>
      <c r="H4" s="2"/>
      <c r="I4" s="2"/>
      <c r="J4" s="2"/>
      <c r="K4" s="2"/>
      <c r="L4" s="2"/>
      <c r="M4" s="2"/>
      <c r="N4" s="2"/>
      <c r="O4" s="2"/>
      <c r="P4" s="2"/>
      <c r="Q4" s="2"/>
    </row>
    <row r="6" spans="1:17" ht="12.75">
      <c r="A6" s="178" t="s">
        <v>218</v>
      </c>
      <c r="B6" s="60" t="s">
        <v>332</v>
      </c>
      <c r="C6" s="61"/>
      <c r="D6" s="61"/>
      <c r="E6" s="61"/>
      <c r="F6" s="61"/>
      <c r="G6" s="61"/>
      <c r="H6" s="61"/>
      <c r="I6" s="61"/>
      <c r="J6" s="61"/>
      <c r="K6" s="61"/>
      <c r="L6" s="61"/>
      <c r="M6" s="164"/>
      <c r="N6" s="60" t="s">
        <v>57</v>
      </c>
      <c r="O6" s="61"/>
      <c r="P6" s="61"/>
      <c r="Q6" s="62"/>
    </row>
    <row r="7" spans="1:17" ht="12.75">
      <c r="A7" s="205"/>
      <c r="B7" s="70" t="s">
        <v>59</v>
      </c>
      <c r="C7" s="73"/>
      <c r="D7" s="72" t="s">
        <v>60</v>
      </c>
      <c r="E7" s="73"/>
      <c r="F7" s="72" t="s">
        <v>61</v>
      </c>
      <c r="G7" s="73"/>
      <c r="H7" s="206" t="s">
        <v>151</v>
      </c>
      <c r="I7" s="207"/>
      <c r="J7" s="72" t="s">
        <v>63</v>
      </c>
      <c r="K7" s="73"/>
      <c r="L7" s="72" t="s">
        <v>64</v>
      </c>
      <c r="M7" s="131"/>
      <c r="N7" s="72" t="s">
        <v>65</v>
      </c>
      <c r="O7" s="73"/>
      <c r="P7" s="72" t="s">
        <v>66</v>
      </c>
      <c r="Q7" s="73"/>
    </row>
    <row r="8" spans="1:17" ht="12.75">
      <c r="A8" s="179"/>
      <c r="B8" s="80" t="s">
        <v>7</v>
      </c>
      <c r="C8" s="69" t="s">
        <v>67</v>
      </c>
      <c r="D8" s="80" t="s">
        <v>7</v>
      </c>
      <c r="E8" s="69" t="s">
        <v>67</v>
      </c>
      <c r="F8" s="80" t="s">
        <v>7</v>
      </c>
      <c r="G8" s="69" t="s">
        <v>67</v>
      </c>
      <c r="H8" s="80" t="s">
        <v>7</v>
      </c>
      <c r="I8" s="69" t="s">
        <v>67</v>
      </c>
      <c r="J8" s="80" t="s">
        <v>7</v>
      </c>
      <c r="K8" s="69" t="s">
        <v>67</v>
      </c>
      <c r="L8" s="80" t="s">
        <v>7</v>
      </c>
      <c r="M8" s="165" t="s">
        <v>67</v>
      </c>
      <c r="N8" s="80" t="s">
        <v>7</v>
      </c>
      <c r="O8" s="69" t="s">
        <v>67</v>
      </c>
      <c r="P8" s="80" t="s">
        <v>7</v>
      </c>
      <c r="Q8" s="69" t="s">
        <v>67</v>
      </c>
    </row>
    <row r="9" spans="1:17" ht="12.75">
      <c r="A9" s="56" t="s">
        <v>219</v>
      </c>
      <c r="B9" s="23">
        <v>4990</v>
      </c>
      <c r="C9" s="12">
        <v>3.6200342416064535</v>
      </c>
      <c r="D9" s="23">
        <v>4159</v>
      </c>
      <c r="E9" s="12">
        <v>3.8931740742127534</v>
      </c>
      <c r="F9" s="23">
        <v>730</v>
      </c>
      <c r="G9" s="12">
        <v>2.690847432636662</v>
      </c>
      <c r="H9" s="23">
        <v>29</v>
      </c>
      <c r="I9" s="12">
        <v>3.4482758620689653</v>
      </c>
      <c r="J9" s="23">
        <v>44</v>
      </c>
      <c r="K9" s="12">
        <v>1.9918515165233137</v>
      </c>
      <c r="L9" s="23">
        <v>5</v>
      </c>
      <c r="M9" s="162" t="s">
        <v>69</v>
      </c>
      <c r="N9" s="23">
        <v>42</v>
      </c>
      <c r="O9" s="12">
        <v>1.6266460108443066</v>
      </c>
      <c r="P9" s="23">
        <v>139</v>
      </c>
      <c r="Q9" s="12">
        <v>3.1341600901916573</v>
      </c>
    </row>
    <row r="10" spans="1:17" ht="12.75">
      <c r="A10" s="56" t="s">
        <v>220</v>
      </c>
      <c r="B10" s="23">
        <v>3721</v>
      </c>
      <c r="C10" s="12">
        <v>2.699428339282087</v>
      </c>
      <c r="D10" s="23">
        <v>3074</v>
      </c>
      <c r="E10" s="12">
        <v>2.8775227468453966</v>
      </c>
      <c r="F10" s="23">
        <v>498</v>
      </c>
      <c r="G10" s="12">
        <v>1.83567400199049</v>
      </c>
      <c r="H10" s="23">
        <v>31</v>
      </c>
      <c r="I10" s="12">
        <v>3.686087990487515</v>
      </c>
      <c r="J10" s="23">
        <v>83</v>
      </c>
      <c r="K10" s="12">
        <v>3.7573562698053418</v>
      </c>
      <c r="L10" s="23">
        <v>4</v>
      </c>
      <c r="M10" s="162" t="s">
        <v>69</v>
      </c>
      <c r="N10" s="23">
        <v>62</v>
      </c>
      <c r="O10" s="12">
        <v>2.4012393493415956</v>
      </c>
      <c r="P10" s="23">
        <v>130</v>
      </c>
      <c r="Q10" s="12">
        <v>2.931228861330327</v>
      </c>
    </row>
    <row r="11" spans="1:17" ht="12.75">
      <c r="A11" s="56" t="s">
        <v>221</v>
      </c>
      <c r="B11" s="23">
        <v>2931</v>
      </c>
      <c r="C11" s="12">
        <v>2.126316705841386</v>
      </c>
      <c r="D11" s="23">
        <v>2010</v>
      </c>
      <c r="E11" s="12">
        <v>1.8815291871045043</v>
      </c>
      <c r="F11" s="23">
        <v>821</v>
      </c>
      <c r="G11" s="12">
        <v>3.0262818386228756</v>
      </c>
      <c r="H11" s="23">
        <v>18</v>
      </c>
      <c r="I11" s="12">
        <v>2.140309155766944</v>
      </c>
      <c r="J11" s="23">
        <v>49</v>
      </c>
      <c r="K11" s="12">
        <v>2.218198279764599</v>
      </c>
      <c r="L11" s="23">
        <v>5</v>
      </c>
      <c r="M11" s="162" t="s">
        <v>69</v>
      </c>
      <c r="N11" s="23">
        <v>54</v>
      </c>
      <c r="O11" s="12">
        <v>2.0914020139426803</v>
      </c>
      <c r="P11" s="23">
        <v>92</v>
      </c>
      <c r="Q11" s="12">
        <v>2.0744081172491544</v>
      </c>
    </row>
    <row r="12" spans="1:17" ht="12.75">
      <c r="A12" s="56" t="s">
        <v>222</v>
      </c>
      <c r="B12" s="23">
        <v>1784</v>
      </c>
      <c r="C12" s="12">
        <v>1.2942166507065958</v>
      </c>
      <c r="D12" s="23">
        <v>1640</v>
      </c>
      <c r="E12" s="12">
        <v>1.5351780432096456</v>
      </c>
      <c r="F12" s="23">
        <v>119</v>
      </c>
      <c r="G12" s="12">
        <v>0.43864499244351063</v>
      </c>
      <c r="H12" s="23">
        <v>10</v>
      </c>
      <c r="I12" s="12">
        <v>1.1890606420927468</v>
      </c>
      <c r="J12" s="23">
        <v>3</v>
      </c>
      <c r="K12" s="14" t="s">
        <v>69</v>
      </c>
      <c r="L12" s="23">
        <v>5</v>
      </c>
      <c r="M12" s="162" t="s">
        <v>69</v>
      </c>
      <c r="N12" s="23">
        <v>48</v>
      </c>
      <c r="O12" s="12">
        <v>1.8590240123934934</v>
      </c>
      <c r="P12" s="23">
        <v>26</v>
      </c>
      <c r="Q12" s="12">
        <v>0.5862457722660654</v>
      </c>
    </row>
    <row r="13" spans="1:17" ht="12.75">
      <c r="A13" s="56" t="s">
        <v>223</v>
      </c>
      <c r="B13" s="23">
        <v>1729</v>
      </c>
      <c r="C13" s="12">
        <v>1.2543164736949015</v>
      </c>
      <c r="D13" s="23">
        <v>1635</v>
      </c>
      <c r="E13" s="12">
        <v>1.5304976223462015</v>
      </c>
      <c r="F13" s="23">
        <v>65</v>
      </c>
      <c r="G13" s="12">
        <v>0.23959600427586716</v>
      </c>
      <c r="H13" s="23">
        <v>14</v>
      </c>
      <c r="I13" s="12">
        <v>1.6646848989298455</v>
      </c>
      <c r="J13" s="23">
        <v>4</v>
      </c>
      <c r="K13" s="14" t="s">
        <v>69</v>
      </c>
      <c r="L13" s="23">
        <v>4</v>
      </c>
      <c r="M13" s="162" t="s">
        <v>69</v>
      </c>
      <c r="N13" s="23">
        <v>19</v>
      </c>
      <c r="O13" s="12">
        <v>0.7358636715724245</v>
      </c>
      <c r="P13" s="23">
        <v>50</v>
      </c>
      <c r="Q13" s="12">
        <v>1.1273957158962795</v>
      </c>
    </row>
    <row r="14" spans="1:17" ht="12.75">
      <c r="A14" s="56" t="s">
        <v>224</v>
      </c>
      <c r="B14" s="23"/>
      <c r="C14" s="12"/>
      <c r="D14" s="23"/>
      <c r="E14" s="12"/>
      <c r="F14" s="23"/>
      <c r="G14" s="12"/>
      <c r="H14" s="24"/>
      <c r="I14" s="20"/>
      <c r="J14" s="24"/>
      <c r="K14" s="20"/>
      <c r="L14" s="23"/>
      <c r="M14" s="161"/>
      <c r="N14" s="23"/>
      <c r="O14" s="12"/>
      <c r="P14" s="23"/>
      <c r="Q14" s="12"/>
    </row>
    <row r="15" spans="1:17" ht="12.75">
      <c r="A15" s="56" t="s">
        <v>225</v>
      </c>
      <c r="B15" s="23">
        <v>1606</v>
      </c>
      <c r="C15" s="12">
        <v>1.1650851687414758</v>
      </c>
      <c r="D15" s="23">
        <v>1332</v>
      </c>
      <c r="E15" s="12">
        <v>1.2468641180214926</v>
      </c>
      <c r="F15" s="23">
        <v>234</v>
      </c>
      <c r="G15" s="12">
        <v>0.8625456153931217</v>
      </c>
      <c r="H15" s="23">
        <v>13</v>
      </c>
      <c r="I15" s="12">
        <v>1.5457788347205708</v>
      </c>
      <c r="J15" s="23">
        <v>20</v>
      </c>
      <c r="K15" s="12">
        <v>0.9053870529651425</v>
      </c>
      <c r="L15" s="25" t="s">
        <v>307</v>
      </c>
      <c r="M15" s="162" t="s">
        <v>307</v>
      </c>
      <c r="N15" s="23">
        <v>26</v>
      </c>
      <c r="O15" s="12">
        <v>1.0069713400464757</v>
      </c>
      <c r="P15" s="23">
        <v>53</v>
      </c>
      <c r="Q15" s="12">
        <v>1.1950394588500564</v>
      </c>
    </row>
    <row r="16" spans="1:17" ht="12.75">
      <c r="A16" s="56" t="s">
        <v>226</v>
      </c>
      <c r="B16" s="23">
        <v>1318</v>
      </c>
      <c r="C16" s="12">
        <v>0.9561533327529671</v>
      </c>
      <c r="D16" s="23">
        <v>466</v>
      </c>
      <c r="E16" s="12">
        <v>0.4362152244729846</v>
      </c>
      <c r="F16" s="23">
        <v>834</v>
      </c>
      <c r="G16" s="12">
        <v>3.0742010394780492</v>
      </c>
      <c r="H16" s="23">
        <v>10</v>
      </c>
      <c r="I16" s="12">
        <v>1.1890606420927468</v>
      </c>
      <c r="J16" s="23">
        <v>6</v>
      </c>
      <c r="K16" s="12">
        <v>0.2716161158895428</v>
      </c>
      <c r="L16" s="25" t="s">
        <v>307</v>
      </c>
      <c r="M16" s="162" t="s">
        <v>307</v>
      </c>
      <c r="N16" s="23">
        <v>2</v>
      </c>
      <c r="O16" s="14" t="s">
        <v>69</v>
      </c>
      <c r="P16" s="23">
        <v>28</v>
      </c>
      <c r="Q16" s="12">
        <v>0.6313416009019166</v>
      </c>
    </row>
    <row r="17" spans="1:17" ht="12.75">
      <c r="A17" s="55"/>
      <c r="B17" s="23"/>
      <c r="C17" s="12"/>
      <c r="D17" s="23"/>
      <c r="E17" s="12"/>
      <c r="F17" s="23"/>
      <c r="G17" s="12"/>
      <c r="H17" s="24"/>
      <c r="I17" s="20"/>
      <c r="J17" s="24"/>
      <c r="K17" s="20"/>
      <c r="L17" s="24"/>
      <c r="M17" s="161"/>
      <c r="N17" s="24"/>
      <c r="O17" s="12"/>
      <c r="P17" s="24"/>
      <c r="Q17" s="12"/>
    </row>
    <row r="18" spans="1:17" ht="12.75">
      <c r="A18" s="57" t="s">
        <v>331</v>
      </c>
      <c r="B18" s="79">
        <v>25230</v>
      </c>
      <c r="C18" s="64">
        <v>18.303299381909984</v>
      </c>
      <c r="D18" s="79">
        <v>19715</v>
      </c>
      <c r="E18" s="64">
        <v>18.454899464559855</v>
      </c>
      <c r="F18" s="79">
        <v>4891</v>
      </c>
      <c r="G18" s="64">
        <v>18.028677798665633</v>
      </c>
      <c r="H18" s="79">
        <v>168</v>
      </c>
      <c r="I18" s="64">
        <v>19.976218787158146</v>
      </c>
      <c r="J18" s="79">
        <v>297</v>
      </c>
      <c r="K18" s="64">
        <v>13.444997736532368</v>
      </c>
      <c r="L18" s="79">
        <v>26</v>
      </c>
      <c r="M18" s="163">
        <v>29.88505747126437</v>
      </c>
      <c r="N18" s="79">
        <v>343</v>
      </c>
      <c r="O18" s="64">
        <v>13.284275755228506</v>
      </c>
      <c r="P18" s="79">
        <v>730</v>
      </c>
      <c r="Q18" s="64">
        <v>16.459977452085685</v>
      </c>
    </row>
    <row r="19" spans="1:17" ht="12.75">
      <c r="A19" s="57" t="s">
        <v>211</v>
      </c>
      <c r="B19" s="79">
        <v>137844</v>
      </c>
      <c r="C19" s="64">
        <v>100</v>
      </c>
      <c r="D19" s="79">
        <v>106828</v>
      </c>
      <c r="E19" s="64">
        <v>100</v>
      </c>
      <c r="F19" s="79">
        <v>27129</v>
      </c>
      <c r="G19" s="64">
        <v>100</v>
      </c>
      <c r="H19" s="79">
        <v>841</v>
      </c>
      <c r="I19" s="64">
        <v>100</v>
      </c>
      <c r="J19" s="79">
        <v>2209</v>
      </c>
      <c r="K19" s="64">
        <v>100</v>
      </c>
      <c r="L19" s="79">
        <v>87</v>
      </c>
      <c r="M19" s="163">
        <v>100</v>
      </c>
      <c r="N19" s="79">
        <v>2582</v>
      </c>
      <c r="O19" s="64">
        <v>100</v>
      </c>
      <c r="P19" s="79">
        <v>4435</v>
      </c>
      <c r="Q19" s="64">
        <v>100</v>
      </c>
    </row>
    <row r="21" spans="1:17" ht="12.75">
      <c r="A21" s="208" t="s">
        <v>330</v>
      </c>
      <c r="B21" s="202"/>
      <c r="C21" s="202"/>
      <c r="D21" s="202"/>
      <c r="E21" s="202"/>
      <c r="F21" s="202"/>
      <c r="G21" s="202"/>
      <c r="H21" s="202"/>
      <c r="I21" s="202"/>
      <c r="J21" s="202"/>
      <c r="K21" s="202"/>
      <c r="L21" s="202"/>
      <c r="M21" s="202"/>
      <c r="N21" s="202"/>
      <c r="O21" s="202"/>
      <c r="P21" s="202"/>
      <c r="Q21" s="202"/>
    </row>
    <row r="22" ht="12.75">
      <c r="A22" s="144"/>
    </row>
    <row r="23" ht="12.75">
      <c r="A23" s="3" t="s">
        <v>53</v>
      </c>
    </row>
  </sheetData>
  <mergeCells count="3">
    <mergeCell ref="A6:A8"/>
    <mergeCell ref="H7:I7"/>
    <mergeCell ref="A21:Q21"/>
  </mergeCells>
  <printOptions/>
  <pageMargins left="0.5" right="0.25" top="1" bottom="1" header="0" footer="0"/>
  <pageSetup fitToHeight="1" fitToWidth="1" orientation="landscape" scale="75" r:id="rId1"/>
</worksheet>
</file>

<file path=xl/worksheets/sheet17.xml><?xml version="1.0" encoding="utf-8"?>
<worksheet xmlns="http://schemas.openxmlformats.org/spreadsheetml/2006/main" xmlns:r="http://schemas.openxmlformats.org/officeDocument/2006/relationships">
  <sheetPr>
    <pageSetUpPr fitToPage="1"/>
  </sheetPr>
  <dimension ref="A2:Q25"/>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0.16015625" style="3" customWidth="1"/>
    <col min="13" max="13" width="6.83203125" style="3" customWidth="1"/>
    <col min="14" max="14" width="10.16015625" style="3" customWidth="1"/>
    <col min="15" max="15" width="6.83203125" style="3" customWidth="1"/>
    <col min="16" max="16" width="10.16015625" style="3" customWidth="1"/>
    <col min="17" max="17" width="6.83203125" style="3" customWidth="1"/>
    <col min="18" max="16384" width="9.33203125" style="3" customWidth="1"/>
  </cols>
  <sheetData>
    <row r="2" spans="1:17" ht="12.75">
      <c r="A2" s="1" t="s">
        <v>227</v>
      </c>
      <c r="B2" s="2"/>
      <c r="C2" s="2"/>
      <c r="D2" s="2"/>
      <c r="E2" s="2"/>
      <c r="F2" s="2"/>
      <c r="G2" s="2"/>
      <c r="H2" s="2"/>
      <c r="I2" s="2"/>
      <c r="J2" s="2"/>
      <c r="K2" s="2"/>
      <c r="L2" s="2"/>
      <c r="M2" s="2"/>
      <c r="N2" s="2"/>
      <c r="O2" s="2"/>
      <c r="P2" s="2"/>
      <c r="Q2" s="2"/>
    </row>
    <row r="3" spans="1:17" ht="12.75">
      <c r="A3" s="4" t="s">
        <v>351</v>
      </c>
      <c r="B3" s="2"/>
      <c r="C3" s="2"/>
      <c r="D3" s="2"/>
      <c r="E3" s="2"/>
      <c r="F3" s="2"/>
      <c r="G3" s="2"/>
      <c r="H3" s="2"/>
      <c r="I3" s="2"/>
      <c r="J3" s="2"/>
      <c r="K3" s="2"/>
      <c r="L3" s="2"/>
      <c r="M3" s="2"/>
      <c r="N3" s="2"/>
      <c r="O3" s="2"/>
      <c r="P3" s="2"/>
      <c r="Q3" s="2"/>
    </row>
    <row r="4" spans="1:17" ht="12.75">
      <c r="A4" s="1" t="s">
        <v>56</v>
      </c>
      <c r="B4" s="2"/>
      <c r="C4" s="2"/>
      <c r="D4" s="2"/>
      <c r="E4" s="2"/>
      <c r="F4" s="2"/>
      <c r="G4" s="2"/>
      <c r="H4" s="2"/>
      <c r="I4" s="2"/>
      <c r="J4" s="2"/>
      <c r="K4" s="2"/>
      <c r="L4" s="2"/>
      <c r="M4" s="2"/>
      <c r="N4" s="2"/>
      <c r="O4" s="2"/>
      <c r="P4" s="2"/>
      <c r="Q4" s="2"/>
    </row>
    <row r="6" spans="1:17" ht="12.75">
      <c r="A6" s="184" t="s">
        <v>274</v>
      </c>
      <c r="B6" s="60" t="s">
        <v>306</v>
      </c>
      <c r="C6" s="61"/>
      <c r="D6" s="61"/>
      <c r="E6" s="61"/>
      <c r="F6" s="61"/>
      <c r="G6" s="61"/>
      <c r="H6" s="61"/>
      <c r="I6" s="61"/>
      <c r="J6" s="61"/>
      <c r="K6" s="61"/>
      <c r="L6" s="61"/>
      <c r="M6" s="166"/>
      <c r="N6" s="60" t="s">
        <v>57</v>
      </c>
      <c r="O6" s="61"/>
      <c r="P6" s="61"/>
      <c r="Q6" s="62"/>
    </row>
    <row r="7" spans="1:17" ht="12.75">
      <c r="A7" s="185"/>
      <c r="B7" s="70" t="s">
        <v>59</v>
      </c>
      <c r="C7" s="78"/>
      <c r="D7" s="72" t="s">
        <v>60</v>
      </c>
      <c r="E7" s="78"/>
      <c r="F7" s="72" t="s">
        <v>61</v>
      </c>
      <c r="G7" s="78"/>
      <c r="H7" s="206" t="s">
        <v>151</v>
      </c>
      <c r="I7" s="207"/>
      <c r="J7" s="72" t="s">
        <v>172</v>
      </c>
      <c r="K7" s="78"/>
      <c r="L7" s="72" t="s">
        <v>64</v>
      </c>
      <c r="M7" s="167"/>
      <c r="N7" s="72" t="s">
        <v>65</v>
      </c>
      <c r="O7" s="78"/>
      <c r="P7" s="72" t="s">
        <v>66</v>
      </c>
      <c r="Q7" s="73"/>
    </row>
    <row r="8" spans="1:17" ht="12.75">
      <c r="A8" s="186"/>
      <c r="B8" s="63" t="s">
        <v>7</v>
      </c>
      <c r="C8" s="64" t="s">
        <v>67</v>
      </c>
      <c r="D8" s="63" t="s">
        <v>7</v>
      </c>
      <c r="E8" s="64" t="s">
        <v>67</v>
      </c>
      <c r="F8" s="63" t="s">
        <v>7</v>
      </c>
      <c r="G8" s="64" t="s">
        <v>67</v>
      </c>
      <c r="H8" s="63" t="s">
        <v>7</v>
      </c>
      <c r="I8" s="64" t="s">
        <v>67</v>
      </c>
      <c r="J8" s="63" t="s">
        <v>7</v>
      </c>
      <c r="K8" s="64" t="s">
        <v>67</v>
      </c>
      <c r="L8" s="63" t="s">
        <v>7</v>
      </c>
      <c r="M8" s="163" t="s">
        <v>67</v>
      </c>
      <c r="N8" s="63" t="s">
        <v>7</v>
      </c>
      <c r="O8" s="64" t="s">
        <v>67</v>
      </c>
      <c r="P8" s="63" t="s">
        <v>7</v>
      </c>
      <c r="Q8" s="69" t="s">
        <v>67</v>
      </c>
    </row>
    <row r="9" spans="1:17" ht="12.75">
      <c r="A9" s="55"/>
      <c r="B9" s="18"/>
      <c r="C9" s="19"/>
      <c r="D9" s="18"/>
      <c r="E9" s="19"/>
      <c r="F9" s="18"/>
      <c r="G9" s="19"/>
      <c r="H9" s="18"/>
      <c r="I9" s="19"/>
      <c r="J9" s="18"/>
      <c r="K9" s="19"/>
      <c r="L9" s="18"/>
      <c r="M9" s="168"/>
      <c r="N9" s="18"/>
      <c r="O9" s="19"/>
      <c r="P9" s="18"/>
      <c r="Q9" s="8"/>
    </row>
    <row r="10" spans="1:17" ht="12.75">
      <c r="A10" s="74" t="s">
        <v>228</v>
      </c>
      <c r="B10" s="10"/>
      <c r="C10" s="11"/>
      <c r="D10" s="10"/>
      <c r="E10" s="19"/>
      <c r="F10" s="10"/>
      <c r="G10" s="11"/>
      <c r="H10" s="18"/>
      <c r="I10" s="19"/>
      <c r="J10" s="18"/>
      <c r="K10" s="19"/>
      <c r="L10" s="10"/>
      <c r="M10" s="168"/>
      <c r="N10" s="10"/>
      <c r="O10" s="19"/>
      <c r="P10" s="10"/>
      <c r="Q10" s="8"/>
    </row>
    <row r="11" spans="1:17" ht="12.75">
      <c r="A11" s="56" t="s">
        <v>229</v>
      </c>
      <c r="B11" s="6">
        <v>4976</v>
      </c>
      <c r="C11" s="12">
        <v>3.609877832912568</v>
      </c>
      <c r="D11" s="6">
        <v>4294</v>
      </c>
      <c r="E11" s="12">
        <v>4.019545437525742</v>
      </c>
      <c r="F11" s="6">
        <v>515</v>
      </c>
      <c r="G11" s="12">
        <v>1.8983375723395628</v>
      </c>
      <c r="H11" s="6">
        <v>31</v>
      </c>
      <c r="I11" s="12">
        <v>3.686087990487515</v>
      </c>
      <c r="J11" s="6">
        <v>106</v>
      </c>
      <c r="K11" s="12">
        <v>4.798551380715256</v>
      </c>
      <c r="L11" s="6">
        <v>3</v>
      </c>
      <c r="M11" s="162" t="s">
        <v>69</v>
      </c>
      <c r="N11" s="6">
        <v>79</v>
      </c>
      <c r="O11" s="12">
        <v>3.059643687064291</v>
      </c>
      <c r="P11" s="6">
        <v>157</v>
      </c>
      <c r="Q11" s="12">
        <v>3.540022547914318</v>
      </c>
    </row>
    <row r="12" spans="1:17" ht="12.75">
      <c r="A12" s="57" t="s">
        <v>230</v>
      </c>
      <c r="B12" s="63">
        <v>3635</v>
      </c>
      <c r="C12" s="64">
        <v>2.637038971591074</v>
      </c>
      <c r="D12" s="63">
        <v>2871</v>
      </c>
      <c r="E12" s="64">
        <v>2.6874976597895683</v>
      </c>
      <c r="F12" s="63">
        <v>657</v>
      </c>
      <c r="G12" s="64">
        <v>2.4217626893729958</v>
      </c>
      <c r="H12" s="63">
        <v>10</v>
      </c>
      <c r="I12" s="64">
        <v>1.1890606420927468</v>
      </c>
      <c r="J12" s="63">
        <v>60</v>
      </c>
      <c r="K12" s="64">
        <v>2.7161611588954275</v>
      </c>
      <c r="L12" s="63">
        <v>6</v>
      </c>
      <c r="M12" s="163">
        <v>6.896551724137931</v>
      </c>
      <c r="N12" s="63">
        <v>83</v>
      </c>
      <c r="O12" s="64">
        <v>3.214562354763749</v>
      </c>
      <c r="P12" s="63">
        <v>88</v>
      </c>
      <c r="Q12" s="64">
        <v>1.984216459977452</v>
      </c>
    </row>
    <row r="13" spans="1:17" ht="12.75">
      <c r="A13" s="55"/>
      <c r="B13" s="6"/>
      <c r="C13" s="12"/>
      <c r="D13" s="6"/>
      <c r="E13" s="20"/>
      <c r="F13" s="6"/>
      <c r="G13" s="12"/>
      <c r="H13" s="16"/>
      <c r="I13" s="20"/>
      <c r="J13" s="16"/>
      <c r="K13" s="20"/>
      <c r="L13" s="6"/>
      <c r="M13" s="135"/>
      <c r="N13" s="6"/>
      <c r="O13" s="20"/>
      <c r="P13" s="6"/>
      <c r="Q13" s="20"/>
    </row>
    <row r="14" spans="1:17" ht="12.75">
      <c r="A14" s="74" t="s">
        <v>231</v>
      </c>
      <c r="B14" s="6"/>
      <c r="C14" s="12"/>
      <c r="D14" s="6"/>
      <c r="E14" s="20"/>
      <c r="F14" s="6"/>
      <c r="G14" s="12"/>
      <c r="H14" s="16"/>
      <c r="I14" s="20"/>
      <c r="J14" s="16"/>
      <c r="K14" s="20"/>
      <c r="L14" s="6"/>
      <c r="M14" s="135"/>
      <c r="N14" s="6"/>
      <c r="O14" s="20"/>
      <c r="P14" s="6"/>
      <c r="Q14" s="20"/>
    </row>
    <row r="15" spans="1:17" ht="12.75">
      <c r="A15" s="56" t="s">
        <v>232</v>
      </c>
      <c r="B15" s="6">
        <v>108653</v>
      </c>
      <c r="C15" s="12">
        <v>78.82316241548418</v>
      </c>
      <c r="D15" s="6">
        <v>83632</v>
      </c>
      <c r="E15" s="12">
        <v>78.2865915303104</v>
      </c>
      <c r="F15" s="6">
        <v>21931</v>
      </c>
      <c r="G15" s="12">
        <v>80.83969184267758</v>
      </c>
      <c r="H15" s="6">
        <v>666</v>
      </c>
      <c r="I15" s="12">
        <v>79.19143876337694</v>
      </c>
      <c r="J15" s="6">
        <v>1781</v>
      </c>
      <c r="K15" s="12">
        <v>80.62471706654594</v>
      </c>
      <c r="L15" s="6">
        <v>66</v>
      </c>
      <c r="M15" s="161">
        <v>75.86206896551724</v>
      </c>
      <c r="N15" s="6">
        <v>2178</v>
      </c>
      <c r="O15" s="12">
        <v>84.35321456235476</v>
      </c>
      <c r="P15" s="6">
        <v>3577</v>
      </c>
      <c r="Q15" s="12">
        <v>80.65388951521984</v>
      </c>
    </row>
    <row r="16" spans="1:17" ht="12.75">
      <c r="A16" s="56" t="s">
        <v>233</v>
      </c>
      <c r="B16" s="6">
        <v>17686</v>
      </c>
      <c r="C16" s="12">
        <v>12.830446011433214</v>
      </c>
      <c r="D16" s="6">
        <v>13731</v>
      </c>
      <c r="E16" s="12">
        <v>12.853371775190025</v>
      </c>
      <c r="F16" s="6">
        <v>3431</v>
      </c>
      <c r="G16" s="12">
        <v>12.646982933392312</v>
      </c>
      <c r="H16" s="6">
        <v>99</v>
      </c>
      <c r="I16" s="12">
        <v>11.771700356718192</v>
      </c>
      <c r="J16" s="6">
        <v>306</v>
      </c>
      <c r="K16" s="12">
        <v>13.852421910366683</v>
      </c>
      <c r="L16" s="6">
        <v>12</v>
      </c>
      <c r="M16" s="161">
        <v>13.793103448275861</v>
      </c>
      <c r="N16" s="6">
        <v>254</v>
      </c>
      <c r="O16" s="12">
        <v>9.83733539891557</v>
      </c>
      <c r="P16" s="6">
        <v>503</v>
      </c>
      <c r="Q16" s="12">
        <v>11.341600901916573</v>
      </c>
    </row>
    <row r="17" spans="1:17" ht="12.75">
      <c r="A17" s="56" t="s">
        <v>234</v>
      </c>
      <c r="B17" s="6">
        <v>10619</v>
      </c>
      <c r="C17" s="12">
        <v>7.70363599431241</v>
      </c>
      <c r="D17" s="6">
        <v>8688</v>
      </c>
      <c r="E17" s="12">
        <v>8.132699292320366</v>
      </c>
      <c r="F17" s="6">
        <v>1699</v>
      </c>
      <c r="G17" s="12">
        <v>6.26267094253382</v>
      </c>
      <c r="H17" s="6">
        <v>70</v>
      </c>
      <c r="I17" s="12">
        <v>8.323424494649228</v>
      </c>
      <c r="J17" s="6">
        <v>111</v>
      </c>
      <c r="K17" s="12">
        <v>5.024898143956542</v>
      </c>
      <c r="L17" s="6">
        <v>5</v>
      </c>
      <c r="M17" s="162" t="s">
        <v>69</v>
      </c>
      <c r="N17" s="6">
        <v>122</v>
      </c>
      <c r="O17" s="12">
        <v>4.725019364833463</v>
      </c>
      <c r="P17" s="6">
        <v>326</v>
      </c>
      <c r="Q17" s="12">
        <v>7.350620067643742</v>
      </c>
    </row>
    <row r="18" spans="1:17" ht="12.75">
      <c r="A18" s="75" t="s">
        <v>235</v>
      </c>
      <c r="B18" s="6">
        <v>3629</v>
      </c>
      <c r="C18" s="12">
        <v>2.63268622500798</v>
      </c>
      <c r="D18" s="6">
        <v>2985</v>
      </c>
      <c r="E18" s="12">
        <v>2.7942112554760925</v>
      </c>
      <c r="F18" s="6">
        <v>561</v>
      </c>
      <c r="G18" s="12">
        <v>2.067897821519407</v>
      </c>
      <c r="H18" s="6">
        <v>18</v>
      </c>
      <c r="I18" s="12">
        <v>2.140309155766944</v>
      </c>
      <c r="J18" s="6">
        <v>54</v>
      </c>
      <c r="K18" s="12">
        <v>2.444545043005885</v>
      </c>
      <c r="L18" s="6">
        <v>1</v>
      </c>
      <c r="M18" s="162" t="s">
        <v>69</v>
      </c>
      <c r="N18" s="6">
        <v>58</v>
      </c>
      <c r="O18" s="12">
        <v>2.2463206816421377</v>
      </c>
      <c r="P18" s="6">
        <v>133</v>
      </c>
      <c r="Q18" s="12">
        <v>2.9988726042841036</v>
      </c>
    </row>
    <row r="19" spans="1:17" ht="12.75">
      <c r="A19" s="56" t="s">
        <v>236</v>
      </c>
      <c r="B19" s="6">
        <v>886</v>
      </c>
      <c r="C19" s="12">
        <v>0.642755578770204</v>
      </c>
      <c r="D19" s="6">
        <v>777</v>
      </c>
      <c r="E19" s="12">
        <v>0.727337402179204</v>
      </c>
      <c r="F19" s="6">
        <v>68</v>
      </c>
      <c r="G19" s="12">
        <v>0.2506542813962918</v>
      </c>
      <c r="H19" s="6">
        <v>6</v>
      </c>
      <c r="I19" s="12">
        <v>0.713436385255648</v>
      </c>
      <c r="J19" s="6">
        <v>11</v>
      </c>
      <c r="K19" s="12">
        <v>0.49796287913082843</v>
      </c>
      <c r="L19" s="6">
        <v>4</v>
      </c>
      <c r="M19" s="162" t="s">
        <v>69</v>
      </c>
      <c r="N19" s="21">
        <v>28</v>
      </c>
      <c r="O19" s="12">
        <v>1.0844306738962044</v>
      </c>
      <c r="P19" s="21">
        <v>29</v>
      </c>
      <c r="Q19" s="12">
        <v>0.6538895152198422</v>
      </c>
    </row>
    <row r="20" spans="1:17" ht="12.75">
      <c r="A20" s="66"/>
      <c r="B20" s="63"/>
      <c r="C20" s="76"/>
      <c r="D20" s="63"/>
      <c r="E20" s="76"/>
      <c r="F20" s="67"/>
      <c r="G20" s="76"/>
      <c r="H20" s="67"/>
      <c r="I20" s="76"/>
      <c r="J20" s="67"/>
      <c r="K20" s="76"/>
      <c r="L20" s="67"/>
      <c r="M20" s="137"/>
      <c r="N20" s="67"/>
      <c r="O20" s="76"/>
      <c r="P20" s="67"/>
      <c r="Q20" s="76"/>
    </row>
    <row r="21" spans="1:17" ht="12.75">
      <c r="A21" s="57" t="s">
        <v>211</v>
      </c>
      <c r="B21" s="63">
        <v>137844</v>
      </c>
      <c r="C21" s="64">
        <v>100</v>
      </c>
      <c r="D21" s="63">
        <v>106828</v>
      </c>
      <c r="E21" s="64">
        <v>100</v>
      </c>
      <c r="F21" s="63">
        <v>27129</v>
      </c>
      <c r="G21" s="64">
        <v>100</v>
      </c>
      <c r="H21" s="63">
        <v>841</v>
      </c>
      <c r="I21" s="64">
        <v>100</v>
      </c>
      <c r="J21" s="63">
        <v>2209</v>
      </c>
      <c r="K21" s="64">
        <v>100</v>
      </c>
      <c r="L21" s="63">
        <v>87</v>
      </c>
      <c r="M21" s="163">
        <v>100</v>
      </c>
      <c r="N21" s="63">
        <v>2582</v>
      </c>
      <c r="O21" s="64">
        <v>100</v>
      </c>
      <c r="P21" s="63">
        <v>4435</v>
      </c>
      <c r="Q21" s="64">
        <v>100</v>
      </c>
    </row>
    <row r="23" ht="12.75">
      <c r="A23" s="22" t="s">
        <v>333</v>
      </c>
    </row>
    <row r="25" ht="12.75">
      <c r="A25" s="3" t="s">
        <v>53</v>
      </c>
    </row>
  </sheetData>
  <mergeCells count="2">
    <mergeCell ref="A6:A8"/>
    <mergeCell ref="H7:I7"/>
  </mergeCells>
  <printOptions/>
  <pageMargins left="0.5" right="0.25" top="1" bottom="1" header="0" footer="0"/>
  <pageSetup fitToHeight="1" fitToWidth="1" orientation="landscape" scale="81" r:id="rId1"/>
</worksheet>
</file>

<file path=xl/worksheets/sheet18.xml><?xml version="1.0" encoding="utf-8"?>
<worksheet xmlns="http://schemas.openxmlformats.org/spreadsheetml/2006/main" xmlns:r="http://schemas.openxmlformats.org/officeDocument/2006/relationships">
  <sheetPr>
    <pageSetUpPr fitToPage="1"/>
  </sheetPr>
  <dimension ref="A2:Q23"/>
  <sheetViews>
    <sheetView workbookViewId="0" topLeftCell="A1">
      <selection activeCell="A1" sqref="A1"/>
    </sheetView>
  </sheetViews>
  <sheetFormatPr defaultColWidth="9.33203125" defaultRowHeight="12.75"/>
  <cols>
    <col min="1" max="1" width="35.33203125" style="3" customWidth="1"/>
    <col min="2" max="2" width="11.5" style="3" customWidth="1"/>
    <col min="3" max="3" width="10.16015625" style="3" customWidth="1"/>
    <col min="4" max="4" width="11.5" style="3" customWidth="1"/>
    <col min="5" max="10" width="10.16015625" style="3" customWidth="1"/>
    <col min="11" max="11" width="11.5" style="3" customWidth="1"/>
    <col min="12" max="12" width="10.16015625" style="3" customWidth="1"/>
    <col min="13" max="13" width="11.5" style="3" customWidth="1"/>
    <col min="14" max="17" width="10.16015625" style="3" customWidth="1"/>
    <col min="18" max="16384" width="9.33203125" style="3" customWidth="1"/>
  </cols>
  <sheetData>
    <row r="2" spans="1:17" ht="12.75">
      <c r="A2" s="1" t="s">
        <v>237</v>
      </c>
      <c r="B2" s="2"/>
      <c r="C2" s="2"/>
      <c r="D2" s="2"/>
      <c r="E2" s="2"/>
      <c r="F2" s="2"/>
      <c r="G2" s="2"/>
      <c r="H2" s="2"/>
      <c r="I2" s="2"/>
      <c r="J2" s="2"/>
      <c r="K2" s="2"/>
      <c r="L2" s="2"/>
      <c r="M2" s="2"/>
      <c r="N2" s="2"/>
      <c r="O2" s="2"/>
      <c r="P2" s="2"/>
      <c r="Q2" s="2"/>
    </row>
    <row r="3" spans="1:17" ht="12.75">
      <c r="A3" s="4" t="s">
        <v>352</v>
      </c>
      <c r="B3" s="2"/>
      <c r="C3" s="2"/>
      <c r="D3" s="2"/>
      <c r="E3" s="2"/>
      <c r="F3" s="2"/>
      <c r="G3" s="2"/>
      <c r="H3" s="2"/>
      <c r="I3" s="2"/>
      <c r="J3" s="2"/>
      <c r="K3" s="2"/>
      <c r="L3" s="2"/>
      <c r="M3" s="2"/>
      <c r="N3" s="2"/>
      <c r="O3" s="2"/>
      <c r="P3" s="2"/>
      <c r="Q3" s="2"/>
    </row>
    <row r="4" spans="1:17" ht="12.75">
      <c r="A4" s="4" t="s">
        <v>238</v>
      </c>
      <c r="B4" s="2"/>
      <c r="C4" s="2"/>
      <c r="D4" s="2"/>
      <c r="E4" s="2"/>
      <c r="F4" s="2"/>
      <c r="G4" s="2"/>
      <c r="H4" s="2"/>
      <c r="I4" s="2"/>
      <c r="J4" s="2"/>
      <c r="K4" s="2"/>
      <c r="L4" s="2"/>
      <c r="M4" s="2"/>
      <c r="N4" s="2"/>
      <c r="O4" s="2"/>
      <c r="P4" s="2"/>
      <c r="Q4" s="2"/>
    </row>
    <row r="5" spans="1:17" ht="12.75">
      <c r="A5" s="1" t="s">
        <v>56</v>
      </c>
      <c r="B5" s="2"/>
      <c r="C5" s="2"/>
      <c r="D5" s="2"/>
      <c r="E5" s="2"/>
      <c r="F5" s="2"/>
      <c r="G5" s="2"/>
      <c r="H5" s="2"/>
      <c r="I5" s="2"/>
      <c r="J5" s="2"/>
      <c r="K5" s="2"/>
      <c r="L5" s="2"/>
      <c r="M5" s="2"/>
      <c r="N5" s="2"/>
      <c r="O5" s="2"/>
      <c r="P5" s="2"/>
      <c r="Q5" s="2"/>
    </row>
    <row r="7" spans="1:17" ht="12.75">
      <c r="A7" s="178" t="s">
        <v>239</v>
      </c>
      <c r="B7" s="60" t="s">
        <v>306</v>
      </c>
      <c r="C7" s="61"/>
      <c r="D7" s="61"/>
      <c r="E7" s="61"/>
      <c r="F7" s="61"/>
      <c r="G7" s="61"/>
      <c r="H7" s="61"/>
      <c r="I7" s="61"/>
      <c r="J7" s="61"/>
      <c r="K7" s="61"/>
      <c r="L7" s="61"/>
      <c r="M7" s="130"/>
      <c r="N7" s="60" t="s">
        <v>57</v>
      </c>
      <c r="O7" s="61"/>
      <c r="P7" s="61"/>
      <c r="Q7" s="62"/>
    </row>
    <row r="8" spans="1:17" ht="12.75">
      <c r="A8" s="205"/>
      <c r="B8" s="70" t="s">
        <v>59</v>
      </c>
      <c r="C8" s="73"/>
      <c r="D8" s="72" t="s">
        <v>60</v>
      </c>
      <c r="E8" s="73"/>
      <c r="F8" s="72" t="s">
        <v>61</v>
      </c>
      <c r="G8" s="73"/>
      <c r="H8" s="72" t="s">
        <v>62</v>
      </c>
      <c r="I8" s="73"/>
      <c r="J8" s="72" t="s">
        <v>63</v>
      </c>
      <c r="K8" s="73"/>
      <c r="L8" s="72" t="s">
        <v>64</v>
      </c>
      <c r="M8" s="131"/>
      <c r="N8" s="72" t="s">
        <v>65</v>
      </c>
      <c r="O8" s="73"/>
      <c r="P8" s="72" t="s">
        <v>66</v>
      </c>
      <c r="Q8" s="73"/>
    </row>
    <row r="9" spans="1:17" ht="12.75">
      <c r="A9" s="179"/>
      <c r="B9" s="69" t="s">
        <v>7</v>
      </c>
      <c r="C9" s="69" t="s">
        <v>67</v>
      </c>
      <c r="D9" s="69" t="s">
        <v>7</v>
      </c>
      <c r="E9" s="69" t="s">
        <v>67</v>
      </c>
      <c r="F9" s="69" t="s">
        <v>7</v>
      </c>
      <c r="G9" s="69" t="s">
        <v>67</v>
      </c>
      <c r="H9" s="69" t="s">
        <v>7</v>
      </c>
      <c r="I9" s="69" t="s">
        <v>67</v>
      </c>
      <c r="J9" s="69" t="s">
        <v>7</v>
      </c>
      <c r="K9" s="69" t="s">
        <v>67</v>
      </c>
      <c r="L9" s="69" t="s">
        <v>7</v>
      </c>
      <c r="M9" s="165" t="s">
        <v>67</v>
      </c>
      <c r="N9" s="69" t="s">
        <v>7</v>
      </c>
      <c r="O9" s="69" t="s">
        <v>67</v>
      </c>
      <c r="P9" s="69" t="s">
        <v>7</v>
      </c>
      <c r="Q9" s="69" t="s">
        <v>67</v>
      </c>
    </row>
    <row r="10" spans="1:17" ht="12.75">
      <c r="A10" s="55"/>
      <c r="B10" s="8"/>
      <c r="C10" s="8"/>
      <c r="D10" s="8"/>
      <c r="E10" s="8"/>
      <c r="F10" s="8"/>
      <c r="G10" s="8"/>
      <c r="H10" s="8"/>
      <c r="I10" s="8"/>
      <c r="J10" s="8"/>
      <c r="K10" s="8"/>
      <c r="L10" s="8"/>
      <c r="M10" s="133"/>
      <c r="N10" s="8"/>
      <c r="O10" s="8"/>
      <c r="P10" s="8"/>
      <c r="Q10" s="8"/>
    </row>
    <row r="11" spans="1:17" ht="12.75">
      <c r="A11" s="56" t="s">
        <v>240</v>
      </c>
      <c r="B11" s="6">
        <v>3104</v>
      </c>
      <c r="C11" s="12">
        <v>2.251820898987261</v>
      </c>
      <c r="D11" s="6">
        <v>2335</v>
      </c>
      <c r="E11" s="12">
        <v>2.1857565432283668</v>
      </c>
      <c r="F11" s="6">
        <v>715</v>
      </c>
      <c r="G11" s="12">
        <v>2.6355560470345387</v>
      </c>
      <c r="H11" s="6">
        <v>14</v>
      </c>
      <c r="I11" s="12">
        <v>1.6646848989298455</v>
      </c>
      <c r="J11" s="6">
        <v>36</v>
      </c>
      <c r="K11" s="13">
        <v>1.6296966953372567</v>
      </c>
      <c r="L11" s="6">
        <v>2</v>
      </c>
      <c r="M11" s="162" t="s">
        <v>69</v>
      </c>
      <c r="N11" s="6">
        <v>57</v>
      </c>
      <c r="O11" s="12">
        <v>2.2075910147172735</v>
      </c>
      <c r="P11" s="6">
        <v>74</v>
      </c>
      <c r="Q11" s="12">
        <v>1.668545659526494</v>
      </c>
    </row>
    <row r="12" spans="1:17" ht="12.75">
      <c r="A12" s="56" t="s">
        <v>241</v>
      </c>
      <c r="B12" s="6">
        <v>1897</v>
      </c>
      <c r="C12" s="12">
        <v>1.3761933780215316</v>
      </c>
      <c r="D12" s="6">
        <v>1229</v>
      </c>
      <c r="E12" s="12">
        <v>1.1504474482345453</v>
      </c>
      <c r="F12" s="6">
        <v>620</v>
      </c>
      <c r="G12" s="12">
        <v>2.285377271554425</v>
      </c>
      <c r="H12" s="6">
        <v>9</v>
      </c>
      <c r="I12" s="12">
        <v>1.070154577883472</v>
      </c>
      <c r="J12" s="6">
        <v>21</v>
      </c>
      <c r="K12" s="13">
        <v>0.9506564056133997</v>
      </c>
      <c r="L12" s="6">
        <v>3</v>
      </c>
      <c r="M12" s="162" t="s">
        <v>69</v>
      </c>
      <c r="N12" s="6">
        <v>18</v>
      </c>
      <c r="O12" s="12">
        <v>0.69713400464756</v>
      </c>
      <c r="P12" s="6">
        <v>57</v>
      </c>
      <c r="Q12" s="12">
        <v>1.2852311161217589</v>
      </c>
    </row>
    <row r="13" spans="1:17" ht="12.75">
      <c r="A13" s="56" t="s">
        <v>242</v>
      </c>
      <c r="B13" s="6">
        <v>1484</v>
      </c>
      <c r="C13" s="12">
        <v>1.0765793215518993</v>
      </c>
      <c r="D13" s="6">
        <v>1121</v>
      </c>
      <c r="E13" s="12">
        <v>1.0493503575841538</v>
      </c>
      <c r="F13" s="6">
        <v>335</v>
      </c>
      <c r="G13" s="12">
        <v>1.2348409451140847</v>
      </c>
      <c r="H13" s="6">
        <v>9</v>
      </c>
      <c r="I13" s="12">
        <v>1.070154577883472</v>
      </c>
      <c r="J13" s="6">
        <v>13</v>
      </c>
      <c r="K13" s="13">
        <v>0.5885015844273427</v>
      </c>
      <c r="L13" s="6">
        <v>1</v>
      </c>
      <c r="M13" s="162" t="s">
        <v>69</v>
      </c>
      <c r="N13" s="6">
        <v>29</v>
      </c>
      <c r="O13" s="12">
        <v>1.1231603408210689</v>
      </c>
      <c r="P13" s="6">
        <v>52</v>
      </c>
      <c r="Q13" s="12">
        <v>1.172491544532131</v>
      </c>
    </row>
    <row r="14" spans="1:17" ht="12.75">
      <c r="A14" s="56" t="s">
        <v>243</v>
      </c>
      <c r="B14" s="6">
        <v>1187</v>
      </c>
      <c r="C14" s="12">
        <v>0.8611183656887496</v>
      </c>
      <c r="D14" s="6">
        <v>880</v>
      </c>
      <c r="E14" s="12">
        <v>0.8237540719661512</v>
      </c>
      <c r="F14" s="6">
        <v>277</v>
      </c>
      <c r="G14" s="12">
        <v>1.0210475874525415</v>
      </c>
      <c r="H14" s="6">
        <v>13</v>
      </c>
      <c r="I14" s="12">
        <v>1.5457788347205708</v>
      </c>
      <c r="J14" s="6">
        <v>11</v>
      </c>
      <c r="K14" s="13">
        <v>0.49796287913082843</v>
      </c>
      <c r="L14" s="6">
        <v>2</v>
      </c>
      <c r="M14" s="162" t="s">
        <v>69</v>
      </c>
      <c r="N14" s="6">
        <v>25</v>
      </c>
      <c r="O14" s="12">
        <v>0.9682416731216111</v>
      </c>
      <c r="P14" s="6">
        <v>28</v>
      </c>
      <c r="Q14" s="12">
        <v>0.6313416009019166</v>
      </c>
    </row>
    <row r="15" spans="1:17" ht="12.75">
      <c r="A15" s="56" t="s">
        <v>244</v>
      </c>
      <c r="B15" s="6">
        <v>566</v>
      </c>
      <c r="C15" s="12">
        <v>0.4106090943385276</v>
      </c>
      <c r="D15" s="6">
        <v>316</v>
      </c>
      <c r="E15" s="12">
        <v>0.29580259856966334</v>
      </c>
      <c r="F15" s="6">
        <v>227</v>
      </c>
      <c r="G15" s="12">
        <v>0.8367429687787977</v>
      </c>
      <c r="H15" s="6">
        <v>4</v>
      </c>
      <c r="I15" s="14" t="s">
        <v>69</v>
      </c>
      <c r="J15" s="6">
        <v>16</v>
      </c>
      <c r="K15" s="13">
        <v>0.724309642372114</v>
      </c>
      <c r="L15" s="6">
        <v>1</v>
      </c>
      <c r="M15" s="162" t="s">
        <v>69</v>
      </c>
      <c r="N15" s="6">
        <v>21</v>
      </c>
      <c r="O15" s="12">
        <v>0.8133230054221533</v>
      </c>
      <c r="P15" s="6">
        <v>19</v>
      </c>
      <c r="Q15" s="12">
        <v>0.42841037204058624</v>
      </c>
    </row>
    <row r="16" spans="1:17" ht="12.75">
      <c r="A16" s="55"/>
      <c r="B16" s="6"/>
      <c r="C16" s="12"/>
      <c r="D16" s="6"/>
      <c r="E16" s="12"/>
      <c r="F16" s="6"/>
      <c r="G16" s="12"/>
      <c r="H16" s="6"/>
      <c r="I16" s="12"/>
      <c r="J16" s="6"/>
      <c r="K16" s="13"/>
      <c r="L16" s="6"/>
      <c r="M16" s="161"/>
      <c r="N16" s="6"/>
      <c r="O16" s="12"/>
      <c r="P16" s="6"/>
      <c r="Q16" s="12"/>
    </row>
    <row r="17" spans="1:17" ht="12.75">
      <c r="A17" s="56" t="s">
        <v>245</v>
      </c>
      <c r="B17" s="6">
        <v>14365</v>
      </c>
      <c r="C17" s="12">
        <v>10.421200777690723</v>
      </c>
      <c r="D17" s="6">
        <v>10992</v>
      </c>
      <c r="E17" s="12">
        <v>10.289437226195378</v>
      </c>
      <c r="F17" s="6">
        <v>3068</v>
      </c>
      <c r="G17" s="12">
        <v>11.30893140182093</v>
      </c>
      <c r="H17" s="6">
        <v>65</v>
      </c>
      <c r="I17" s="12">
        <v>7.728894173602854</v>
      </c>
      <c r="J17" s="6">
        <v>173</v>
      </c>
      <c r="K17" s="15">
        <v>7.831598008148484</v>
      </c>
      <c r="L17" s="6">
        <v>17</v>
      </c>
      <c r="M17" s="161">
        <v>19.54022988505747</v>
      </c>
      <c r="N17" s="6">
        <v>216</v>
      </c>
      <c r="O17" s="12">
        <v>8.365608055770721</v>
      </c>
      <c r="P17" s="6">
        <v>428</v>
      </c>
      <c r="Q17" s="12">
        <v>9.650507328072154</v>
      </c>
    </row>
    <row r="18" spans="1:17" ht="12.75">
      <c r="A18" s="66"/>
      <c r="B18" s="67"/>
      <c r="C18" s="68"/>
      <c r="D18" s="63"/>
      <c r="E18" s="68"/>
      <c r="F18" s="67"/>
      <c r="G18" s="68"/>
      <c r="H18" s="67"/>
      <c r="I18" s="68"/>
      <c r="J18" s="67"/>
      <c r="K18" s="68"/>
      <c r="L18" s="67"/>
      <c r="M18" s="142"/>
      <c r="N18" s="67"/>
      <c r="O18" s="68"/>
      <c r="P18" s="67"/>
      <c r="Q18" s="68"/>
    </row>
    <row r="19" spans="1:17" ht="12.75">
      <c r="A19" s="57" t="s">
        <v>211</v>
      </c>
      <c r="B19" s="63">
        <v>137844</v>
      </c>
      <c r="C19" s="64">
        <v>100</v>
      </c>
      <c r="D19" s="63">
        <v>106828</v>
      </c>
      <c r="E19" s="64">
        <v>100</v>
      </c>
      <c r="F19" s="63">
        <v>27129</v>
      </c>
      <c r="G19" s="64">
        <v>100</v>
      </c>
      <c r="H19" s="63">
        <v>841</v>
      </c>
      <c r="I19" s="64">
        <v>100</v>
      </c>
      <c r="J19" s="63">
        <v>2209</v>
      </c>
      <c r="K19" s="65">
        <v>100</v>
      </c>
      <c r="L19" s="63">
        <v>87</v>
      </c>
      <c r="M19" s="163">
        <v>100</v>
      </c>
      <c r="N19" s="63">
        <v>2582</v>
      </c>
      <c r="O19" s="64">
        <v>100</v>
      </c>
      <c r="P19" s="63">
        <v>4435</v>
      </c>
      <c r="Q19" s="64">
        <v>100</v>
      </c>
    </row>
    <row r="21" ht="12.75">
      <c r="A21" s="22" t="s">
        <v>333</v>
      </c>
    </row>
    <row r="23" ht="12.75">
      <c r="A23" s="3" t="s">
        <v>53</v>
      </c>
    </row>
  </sheetData>
  <mergeCells count="1">
    <mergeCell ref="A7:A9"/>
  </mergeCells>
  <printOptions/>
  <pageMargins left="0.5" right="0.25" top="1" bottom="1" header="0" footer="0"/>
  <pageSetup fitToHeight="1" fitToWidth="1" orientation="landscape" scale="69" r:id="rId1"/>
</worksheet>
</file>

<file path=xl/worksheets/sheet19.xml><?xml version="1.0" encoding="utf-8"?>
<worksheet xmlns="http://schemas.openxmlformats.org/spreadsheetml/2006/main" xmlns:r="http://schemas.openxmlformats.org/officeDocument/2006/relationships">
  <sheetPr>
    <pageSetUpPr fitToPage="1"/>
  </sheetPr>
  <dimension ref="A2:E35"/>
  <sheetViews>
    <sheetView workbookViewId="0" topLeftCell="A1">
      <selection activeCell="A1" sqref="A1"/>
    </sheetView>
  </sheetViews>
  <sheetFormatPr defaultColWidth="9.33203125" defaultRowHeight="12.75"/>
  <cols>
    <col min="1" max="1" width="22.16015625" style="3" customWidth="1"/>
    <col min="2" max="2" width="12.83203125" style="3" customWidth="1"/>
    <col min="3" max="3" width="13.83203125" style="3" customWidth="1"/>
    <col min="4" max="4" width="12.83203125" style="3" customWidth="1"/>
    <col min="5" max="5" width="13.83203125" style="3" customWidth="1"/>
    <col min="6" max="16384" width="9.33203125" style="3" customWidth="1"/>
  </cols>
  <sheetData>
    <row r="2" spans="1:5" ht="12.75">
      <c r="A2" s="1" t="s">
        <v>246</v>
      </c>
      <c r="B2" s="2"/>
      <c r="C2" s="2"/>
      <c r="D2" s="2"/>
      <c r="E2" s="2"/>
    </row>
    <row r="3" spans="1:5" ht="12.75">
      <c r="A3" s="4" t="s">
        <v>247</v>
      </c>
      <c r="B3" s="2"/>
      <c r="C3" s="2"/>
      <c r="D3" s="2"/>
      <c r="E3" s="2"/>
    </row>
    <row r="4" spans="1:5" ht="12.75">
      <c r="A4" s="1" t="s">
        <v>248</v>
      </c>
      <c r="B4" s="2"/>
      <c r="C4" s="2"/>
      <c r="D4" s="2"/>
      <c r="E4" s="2"/>
    </row>
    <row r="5" spans="1:5" ht="12.75">
      <c r="A5" s="1" t="s">
        <v>249</v>
      </c>
      <c r="B5" s="2"/>
      <c r="C5" s="2"/>
      <c r="D5" s="2"/>
      <c r="E5" s="2"/>
    </row>
    <row r="7" spans="1:5" ht="18" customHeight="1">
      <c r="A7" s="178" t="s">
        <v>250</v>
      </c>
      <c r="B7" s="209" t="s">
        <v>272</v>
      </c>
      <c r="C7" s="210"/>
      <c r="D7" s="209" t="s">
        <v>273</v>
      </c>
      <c r="E7" s="210"/>
    </row>
    <row r="8" spans="1:5" ht="24" customHeight="1">
      <c r="A8" s="205"/>
      <c r="B8" s="211"/>
      <c r="C8" s="212"/>
      <c r="D8" s="211"/>
      <c r="E8" s="212"/>
    </row>
    <row r="9" spans="1:5" ht="12.75">
      <c r="A9" s="179"/>
      <c r="B9" s="27" t="s">
        <v>7</v>
      </c>
      <c r="C9" s="27" t="s">
        <v>129</v>
      </c>
      <c r="D9" s="27" t="s">
        <v>7</v>
      </c>
      <c r="E9" s="27" t="s">
        <v>129</v>
      </c>
    </row>
    <row r="10" spans="1:5" ht="12.75">
      <c r="A10" s="58" t="s">
        <v>59</v>
      </c>
      <c r="B10" s="169">
        <v>1586</v>
      </c>
      <c r="C10" s="59">
        <f>B10/$B$10*100</f>
        <v>100</v>
      </c>
      <c r="D10" s="169">
        <v>437</v>
      </c>
      <c r="E10" s="59">
        <f>D10/$D$10*100</f>
        <v>100</v>
      </c>
    </row>
    <row r="11" spans="1:5" ht="12.75">
      <c r="A11" s="55"/>
      <c r="B11" s="9"/>
      <c r="C11" s="171"/>
      <c r="D11" s="9"/>
      <c r="E11" s="53"/>
    </row>
    <row r="12" spans="1:5" ht="12.75">
      <c r="A12" s="56" t="s">
        <v>251</v>
      </c>
      <c r="B12" s="9">
        <v>795</v>
      </c>
      <c r="C12" s="53">
        <f>B12/$B$10*100</f>
        <v>50.126103404791934</v>
      </c>
      <c r="D12" s="9">
        <v>53</v>
      </c>
      <c r="E12" s="53">
        <f>D12/$D$10*100</f>
        <v>12.128146453089245</v>
      </c>
    </row>
    <row r="13" spans="1:5" ht="12.75">
      <c r="A13" s="56" t="s">
        <v>252</v>
      </c>
      <c r="B13" s="9">
        <v>377</v>
      </c>
      <c r="C13" s="53">
        <f>B13/$B$10*100</f>
        <v>23.770491803278688</v>
      </c>
      <c r="D13" s="9">
        <v>71</v>
      </c>
      <c r="E13" s="53">
        <f>D13/$D$10*100</f>
        <v>16.247139588100687</v>
      </c>
    </row>
    <row r="14" spans="1:5" ht="12.75">
      <c r="A14" s="56" t="s">
        <v>253</v>
      </c>
      <c r="B14" s="145">
        <v>224</v>
      </c>
      <c r="C14" s="53">
        <f>B14/$B$10*100</f>
        <v>14.123581336696093</v>
      </c>
      <c r="D14" s="9">
        <v>174</v>
      </c>
      <c r="E14" s="53">
        <f>D14/$D$10*100</f>
        <v>39.816933638443935</v>
      </c>
    </row>
    <row r="15" spans="1:5" ht="12.75">
      <c r="A15" s="56" t="s">
        <v>254</v>
      </c>
      <c r="B15" s="9">
        <v>28</v>
      </c>
      <c r="C15" s="53">
        <f>B15/$B$10*100</f>
        <v>1.7654476670870116</v>
      </c>
      <c r="D15" s="9">
        <v>17</v>
      </c>
      <c r="E15" s="53">
        <f>D15/$D$10*100</f>
        <v>3.8901601830663615</v>
      </c>
    </row>
    <row r="16" spans="1:5" ht="12.75">
      <c r="A16" s="56" t="s">
        <v>255</v>
      </c>
      <c r="B16" s="9">
        <v>18</v>
      </c>
      <c r="C16" s="53">
        <f>B16/$B$10*100</f>
        <v>1.1349306431273645</v>
      </c>
      <c r="D16" s="9">
        <v>5</v>
      </c>
      <c r="E16" s="153" t="s">
        <v>321</v>
      </c>
    </row>
    <row r="17" spans="1:5" ht="12.75">
      <c r="A17" s="56" t="s">
        <v>256</v>
      </c>
      <c r="B17" s="9">
        <v>12</v>
      </c>
      <c r="C17" s="53">
        <f aca="true" t="shared" si="0" ref="C17:C23">B17/$B$10*100</f>
        <v>0.7566204287515763</v>
      </c>
      <c r="D17" s="9">
        <v>1</v>
      </c>
      <c r="E17" s="153" t="s">
        <v>321</v>
      </c>
    </row>
    <row r="18" spans="1:5" ht="12.75">
      <c r="A18" s="56" t="s">
        <v>257</v>
      </c>
      <c r="B18" s="9">
        <v>10</v>
      </c>
      <c r="C18" s="53">
        <f t="shared" si="0"/>
        <v>0.6305170239596469</v>
      </c>
      <c r="D18" s="9">
        <v>3</v>
      </c>
      <c r="E18" s="153" t="s">
        <v>321</v>
      </c>
    </row>
    <row r="19" spans="1:5" ht="12.75">
      <c r="A19" s="56" t="s">
        <v>258</v>
      </c>
      <c r="B19" s="9">
        <v>9</v>
      </c>
      <c r="C19" s="53">
        <f t="shared" si="0"/>
        <v>0.5674653215636822</v>
      </c>
      <c r="D19" s="9">
        <v>13</v>
      </c>
      <c r="E19" s="53">
        <f>D19/$D$10*100</f>
        <v>2.9748283752860414</v>
      </c>
    </row>
    <row r="20" spans="1:5" ht="12.75">
      <c r="A20" s="56" t="s">
        <v>259</v>
      </c>
      <c r="B20" s="9">
        <v>9</v>
      </c>
      <c r="C20" s="53">
        <f t="shared" si="0"/>
        <v>0.5674653215636822</v>
      </c>
      <c r="D20" s="9">
        <v>2</v>
      </c>
      <c r="E20" s="153" t="s">
        <v>321</v>
      </c>
    </row>
    <row r="21" spans="1:5" ht="12.75">
      <c r="A21" s="56" t="s">
        <v>260</v>
      </c>
      <c r="B21" s="9">
        <v>8</v>
      </c>
      <c r="C21" s="53">
        <f t="shared" si="0"/>
        <v>0.5044136191677175</v>
      </c>
      <c r="D21" s="9">
        <v>7</v>
      </c>
      <c r="E21" s="53">
        <f>D21/$D$10*100</f>
        <v>1.6018306636155606</v>
      </c>
    </row>
    <row r="22" spans="1:5" ht="12.75">
      <c r="A22" s="56" t="s">
        <v>261</v>
      </c>
      <c r="B22" s="9">
        <v>7</v>
      </c>
      <c r="C22" s="53">
        <f t="shared" si="0"/>
        <v>0.4413619167717529</v>
      </c>
      <c r="D22" s="9">
        <v>2</v>
      </c>
      <c r="E22" s="153" t="s">
        <v>321</v>
      </c>
    </row>
    <row r="23" spans="1:5" ht="12.75">
      <c r="A23" s="56" t="s">
        <v>262</v>
      </c>
      <c r="B23" s="9">
        <v>7</v>
      </c>
      <c r="C23" s="53">
        <f t="shared" si="0"/>
        <v>0.4413619167717529</v>
      </c>
      <c r="D23" s="9">
        <v>15</v>
      </c>
      <c r="E23" s="53">
        <f>D23/$D$10*100</f>
        <v>3.4324942791762014</v>
      </c>
    </row>
    <row r="24" spans="1:5" ht="12.75">
      <c r="A24" s="56" t="s">
        <v>263</v>
      </c>
      <c r="B24" s="9">
        <v>5</v>
      </c>
      <c r="C24" s="153" t="s">
        <v>321</v>
      </c>
      <c r="D24" s="9">
        <v>1</v>
      </c>
      <c r="E24" s="153" t="s">
        <v>321</v>
      </c>
    </row>
    <row r="25" spans="1:5" ht="12.75">
      <c r="A25" s="56" t="s">
        <v>264</v>
      </c>
      <c r="B25" s="9">
        <v>5</v>
      </c>
      <c r="C25" s="153" t="s">
        <v>321</v>
      </c>
      <c r="D25" s="9">
        <v>2</v>
      </c>
      <c r="E25" s="153" t="s">
        <v>321</v>
      </c>
    </row>
    <row r="26" spans="1:5" ht="12.75">
      <c r="A26" s="56" t="s">
        <v>265</v>
      </c>
      <c r="B26" s="9">
        <v>4</v>
      </c>
      <c r="C26" s="153" t="s">
        <v>321</v>
      </c>
      <c r="D26" s="9">
        <v>1</v>
      </c>
      <c r="E26" s="153" t="s">
        <v>321</v>
      </c>
    </row>
    <row r="27" spans="1:5" ht="12.75">
      <c r="A27" s="56" t="s">
        <v>266</v>
      </c>
      <c r="B27" s="9">
        <v>4</v>
      </c>
      <c r="C27" s="153" t="s">
        <v>321</v>
      </c>
      <c r="D27" s="9">
        <v>10</v>
      </c>
      <c r="E27" s="53">
        <f>D27/$D$10*100</f>
        <v>2.2883295194508007</v>
      </c>
    </row>
    <row r="28" spans="1:5" ht="12.75">
      <c r="A28" s="56" t="s">
        <v>267</v>
      </c>
      <c r="B28" s="9">
        <v>2</v>
      </c>
      <c r="C28" s="153" t="s">
        <v>321</v>
      </c>
      <c r="D28" s="9">
        <v>3</v>
      </c>
      <c r="E28" s="153" t="s">
        <v>321</v>
      </c>
    </row>
    <row r="29" spans="1:5" ht="12.75">
      <c r="A29" s="56" t="s">
        <v>268</v>
      </c>
      <c r="B29" s="9">
        <v>2</v>
      </c>
      <c r="C29" s="153" t="s">
        <v>321</v>
      </c>
      <c r="D29" s="9">
        <v>1</v>
      </c>
      <c r="E29" s="153" t="s">
        <v>321</v>
      </c>
    </row>
    <row r="30" spans="1:5" ht="12.75">
      <c r="A30" s="56"/>
      <c r="B30" s="9"/>
      <c r="C30" s="53"/>
      <c r="D30" s="145"/>
      <c r="E30" s="53"/>
    </row>
    <row r="31" spans="1:5" ht="12.75">
      <c r="A31" s="174" t="s">
        <v>269</v>
      </c>
      <c r="B31" s="9">
        <v>54</v>
      </c>
      <c r="C31" s="53">
        <f>B31/$B$10*100</f>
        <v>3.4047919293820934</v>
      </c>
      <c r="D31" s="9">
        <v>25</v>
      </c>
      <c r="E31" s="53">
        <f>D31/$D$10*100</f>
        <v>5.720823798627003</v>
      </c>
    </row>
    <row r="32" spans="1:5" ht="12.75">
      <c r="A32" s="174" t="s">
        <v>270</v>
      </c>
      <c r="B32" s="9">
        <v>6</v>
      </c>
      <c r="C32" s="53">
        <f>B32/$B$10*100</f>
        <v>0.37831021437578816</v>
      </c>
      <c r="D32" s="9">
        <v>30</v>
      </c>
      <c r="E32" s="53">
        <f>D32/$D$10*100</f>
        <v>6.864988558352403</v>
      </c>
    </row>
    <row r="33" spans="1:5" ht="12.75">
      <c r="A33" s="175" t="s">
        <v>164</v>
      </c>
      <c r="B33" s="170" t="s">
        <v>307</v>
      </c>
      <c r="C33" s="170" t="s">
        <v>307</v>
      </c>
      <c r="D33" s="172">
        <v>1</v>
      </c>
      <c r="E33" s="173" t="s">
        <v>321</v>
      </c>
    </row>
    <row r="35" ht="12.75">
      <c r="A35" s="3" t="s">
        <v>53</v>
      </c>
    </row>
  </sheetData>
  <mergeCells count="3">
    <mergeCell ref="D7:E8"/>
    <mergeCell ref="B7:C8"/>
    <mergeCell ref="A7:A9"/>
  </mergeCells>
  <printOptions gridLines="1"/>
  <pageMargins left="1.5" right="0.25" top="1" bottom="1" header="0" footer="0"/>
  <pageSetup fitToHeight="1" fitToWidth="1" orientation="portrait" r:id="rId1"/>
</worksheet>
</file>

<file path=xl/worksheets/sheet2.xml><?xml version="1.0" encoding="utf-8"?>
<worksheet xmlns="http://schemas.openxmlformats.org/spreadsheetml/2006/main" xmlns:r="http://schemas.openxmlformats.org/officeDocument/2006/relationships">
  <dimension ref="A2:B29"/>
  <sheetViews>
    <sheetView workbookViewId="0" topLeftCell="A1">
      <selection activeCell="A1" sqref="A1"/>
    </sheetView>
  </sheetViews>
  <sheetFormatPr defaultColWidth="9.33203125" defaultRowHeight="12.75"/>
  <cols>
    <col min="1" max="1" width="45.83203125" style="3" customWidth="1"/>
    <col min="2" max="2" width="9.5" style="3" bestFit="1" customWidth="1"/>
    <col min="3" max="16384" width="9.33203125" style="3" customWidth="1"/>
  </cols>
  <sheetData>
    <row r="2" spans="1:2" ht="12.75">
      <c r="A2" s="176" t="s">
        <v>302</v>
      </c>
      <c r="B2" s="176"/>
    </row>
    <row r="4" spans="1:2" ht="19.5" customHeight="1">
      <c r="A4" s="120" t="s">
        <v>278</v>
      </c>
      <c r="B4" s="121">
        <v>138575</v>
      </c>
    </row>
    <row r="5" spans="1:2" ht="19.5" customHeight="1">
      <c r="A5" s="120" t="s">
        <v>279</v>
      </c>
      <c r="B5" s="121">
        <v>137844</v>
      </c>
    </row>
    <row r="6" spans="1:2" ht="19.5" customHeight="1">
      <c r="A6" s="120" t="s">
        <v>280</v>
      </c>
      <c r="B6" s="121">
        <v>377.7</v>
      </c>
    </row>
    <row r="7" spans="1:2" ht="19.5" customHeight="1">
      <c r="A7" s="120" t="s">
        <v>281</v>
      </c>
      <c r="B7" s="121">
        <v>731</v>
      </c>
    </row>
    <row r="8" spans="1:2" ht="19.5" customHeight="1">
      <c r="A8" s="120" t="s">
        <v>282</v>
      </c>
      <c r="B8" s="121">
        <v>2</v>
      </c>
    </row>
    <row r="9" spans="1:2" ht="19.5" customHeight="1">
      <c r="A9" s="120" t="s">
        <v>283</v>
      </c>
      <c r="B9" s="122">
        <v>14.6</v>
      </c>
    </row>
    <row r="10" spans="1:2" ht="19.5" customHeight="1">
      <c r="A10" s="120" t="s">
        <v>284</v>
      </c>
      <c r="B10" s="122">
        <v>62.4</v>
      </c>
    </row>
    <row r="11" spans="1:2" ht="19.5" customHeight="1">
      <c r="A11" s="120" t="s">
        <v>285</v>
      </c>
      <c r="B11" s="122">
        <v>5.3</v>
      </c>
    </row>
    <row r="12" spans="1:2" ht="19.5" customHeight="1">
      <c r="A12" s="120" t="s">
        <v>286</v>
      </c>
      <c r="B12" s="122">
        <v>39.6</v>
      </c>
    </row>
    <row r="13" spans="1:2" ht="19.5" customHeight="1">
      <c r="A13" s="120" t="s">
        <v>287</v>
      </c>
      <c r="B13" s="121">
        <v>3374</v>
      </c>
    </row>
    <row r="14" spans="1:2" ht="19.5" customHeight="1">
      <c r="A14" s="120" t="s">
        <v>288</v>
      </c>
      <c r="B14" s="121">
        <v>880</v>
      </c>
    </row>
    <row r="15" spans="1:2" ht="19.5" customHeight="1">
      <c r="A15" s="120" t="s">
        <v>289</v>
      </c>
      <c r="B15" s="121">
        <v>10765</v>
      </c>
    </row>
    <row r="16" spans="1:2" ht="19.5" customHeight="1">
      <c r="A16" s="120" t="s">
        <v>290</v>
      </c>
      <c r="B16" s="122">
        <v>78.1</v>
      </c>
    </row>
    <row r="17" spans="1:2" ht="19.5" customHeight="1">
      <c r="A17" s="120" t="s">
        <v>291</v>
      </c>
      <c r="B17" s="121">
        <v>27</v>
      </c>
    </row>
    <row r="18" spans="1:2" ht="19.5" customHeight="1">
      <c r="A18" s="120" t="s">
        <v>292</v>
      </c>
      <c r="B18" s="121">
        <v>28</v>
      </c>
    </row>
    <row r="19" spans="1:2" ht="19.5" customHeight="1">
      <c r="A19" s="120" t="s">
        <v>293</v>
      </c>
      <c r="B19" s="121">
        <v>1240</v>
      </c>
    </row>
    <row r="20" spans="1:2" ht="19.5" customHeight="1">
      <c r="A20" s="120" t="s">
        <v>294</v>
      </c>
      <c r="B20" s="122">
        <v>90</v>
      </c>
    </row>
    <row r="21" spans="1:2" ht="19.5" customHeight="1">
      <c r="A21" s="120" t="s">
        <v>295</v>
      </c>
      <c r="B21" s="121">
        <v>1933</v>
      </c>
    </row>
    <row r="22" spans="1:2" ht="19.5" customHeight="1">
      <c r="A22" s="120" t="s">
        <v>296</v>
      </c>
      <c r="B22" s="122">
        <v>14</v>
      </c>
    </row>
    <row r="23" spans="1:2" ht="19.5" customHeight="1">
      <c r="A23" s="120" t="s">
        <v>297</v>
      </c>
      <c r="B23" s="121">
        <v>851</v>
      </c>
    </row>
    <row r="24" spans="1:2" ht="19.5" customHeight="1">
      <c r="A24" s="120" t="s">
        <v>298</v>
      </c>
      <c r="B24" s="121">
        <v>1856</v>
      </c>
    </row>
    <row r="25" spans="1:2" ht="19.5" customHeight="1">
      <c r="A25" s="120" t="s">
        <v>299</v>
      </c>
      <c r="B25" s="121">
        <v>635</v>
      </c>
    </row>
    <row r="26" spans="1:2" ht="19.5" customHeight="1">
      <c r="A26" s="120" t="s">
        <v>300</v>
      </c>
      <c r="B26" s="121">
        <v>4</v>
      </c>
    </row>
    <row r="27" spans="1:2" ht="19.5" customHeight="1">
      <c r="A27" s="120" t="s">
        <v>301</v>
      </c>
      <c r="B27" s="122">
        <v>105.5</v>
      </c>
    </row>
    <row r="29" spans="1:2" ht="24.75" customHeight="1">
      <c r="A29" s="177" t="s">
        <v>303</v>
      </c>
      <c r="B29" s="177"/>
    </row>
  </sheetData>
  <mergeCells count="2">
    <mergeCell ref="A2:B2"/>
    <mergeCell ref="A29:B2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E35"/>
  <sheetViews>
    <sheetView workbookViewId="0" topLeftCell="A1">
      <selection activeCell="A1" sqref="A1"/>
    </sheetView>
  </sheetViews>
  <sheetFormatPr defaultColWidth="9.33203125" defaultRowHeight="12.75"/>
  <cols>
    <col min="1" max="1" width="16.83203125" style="3" customWidth="1"/>
    <col min="2" max="5" width="12.83203125" style="3" customWidth="1"/>
    <col min="6" max="16384" width="9.33203125" style="3" customWidth="1"/>
  </cols>
  <sheetData>
    <row r="2" spans="1:5" ht="12.75">
      <c r="A2" s="1" t="s">
        <v>0</v>
      </c>
      <c r="B2" s="2"/>
      <c r="C2" s="2"/>
      <c r="D2" s="2"/>
      <c r="E2" s="2"/>
    </row>
    <row r="3" spans="1:5" ht="12.75">
      <c r="A3" s="4" t="s">
        <v>1</v>
      </c>
      <c r="B3" s="2"/>
      <c r="C3" s="2"/>
      <c r="D3" s="2"/>
      <c r="E3" s="2"/>
    </row>
    <row r="4" spans="1:5" ht="12.75">
      <c r="A4" s="4" t="s">
        <v>2</v>
      </c>
      <c r="B4" s="2"/>
      <c r="C4" s="2"/>
      <c r="D4" s="2"/>
      <c r="E4" s="2"/>
    </row>
    <row r="5" spans="1:5" ht="12.75">
      <c r="A5" s="1" t="s">
        <v>3</v>
      </c>
      <c r="B5" s="2"/>
      <c r="C5" s="2"/>
      <c r="D5" s="2"/>
      <c r="E5" s="2"/>
    </row>
    <row r="7" spans="1:5" ht="12.75">
      <c r="A7" s="115" t="s">
        <v>4</v>
      </c>
      <c r="B7" s="61"/>
      <c r="C7" s="178" t="s">
        <v>5</v>
      </c>
      <c r="D7" s="60" t="s">
        <v>6</v>
      </c>
      <c r="E7" s="62"/>
    </row>
    <row r="8" spans="1:5" ht="12.75">
      <c r="A8" s="85" t="s">
        <v>7</v>
      </c>
      <c r="B8" s="83" t="s">
        <v>8</v>
      </c>
      <c r="C8" s="179"/>
      <c r="D8" s="85" t="s">
        <v>7</v>
      </c>
      <c r="E8" s="83" t="s">
        <v>8</v>
      </c>
    </row>
    <row r="9" spans="1:5" ht="12.75">
      <c r="A9" s="54" t="s">
        <v>9</v>
      </c>
      <c r="B9" s="5" t="s">
        <v>9</v>
      </c>
      <c r="C9" s="117" t="s">
        <v>10</v>
      </c>
      <c r="D9" s="6">
        <v>43699</v>
      </c>
      <c r="E9" s="12">
        <v>18.1</v>
      </c>
    </row>
    <row r="10" spans="1:5" ht="12.75">
      <c r="A10" s="116" t="s">
        <v>11</v>
      </c>
      <c r="B10" s="7" t="s">
        <v>12</v>
      </c>
      <c r="C10" s="117" t="s">
        <v>13</v>
      </c>
      <c r="D10" s="6">
        <v>98882</v>
      </c>
      <c r="E10" s="12">
        <v>20.4</v>
      </c>
    </row>
    <row r="11" spans="1:5" ht="12.75">
      <c r="A11" s="116" t="s">
        <v>14</v>
      </c>
      <c r="B11" s="7" t="s">
        <v>15</v>
      </c>
      <c r="C11" s="117" t="s">
        <v>16</v>
      </c>
      <c r="D11" s="6">
        <v>195056</v>
      </c>
      <c r="E11" s="12">
        <v>24.9</v>
      </c>
    </row>
    <row r="12" spans="1:5" ht="12.75">
      <c r="A12" s="116" t="s">
        <v>17</v>
      </c>
      <c r="B12" s="7" t="s">
        <v>18</v>
      </c>
      <c r="C12" s="117" t="s">
        <v>19</v>
      </c>
      <c r="D12" s="6">
        <v>171667</v>
      </c>
      <c r="E12" s="12">
        <v>19.3</v>
      </c>
    </row>
    <row r="13" spans="1:5" ht="12.75">
      <c r="A13" s="116"/>
      <c r="B13" s="7"/>
      <c r="C13" s="117"/>
      <c r="D13" s="6"/>
      <c r="E13" s="12"/>
    </row>
    <row r="14" spans="1:5" ht="12.75">
      <c r="A14" s="116" t="s">
        <v>20</v>
      </c>
      <c r="B14" s="7" t="s">
        <v>21</v>
      </c>
      <c r="C14" s="117" t="s">
        <v>22</v>
      </c>
      <c r="D14" s="6">
        <v>145162</v>
      </c>
      <c r="E14" s="12">
        <v>15.7</v>
      </c>
    </row>
    <row r="15" spans="1:5" ht="12.75">
      <c r="A15" s="116" t="s">
        <v>23</v>
      </c>
      <c r="B15" s="7" t="s">
        <v>24</v>
      </c>
      <c r="C15" s="117" t="s">
        <v>25</v>
      </c>
      <c r="D15" s="6">
        <v>140579</v>
      </c>
      <c r="E15" s="12">
        <v>15.2</v>
      </c>
    </row>
    <row r="16" spans="1:5" ht="12.75">
      <c r="A16" s="116" t="s">
        <v>26</v>
      </c>
      <c r="B16" s="7" t="s">
        <v>21</v>
      </c>
      <c r="C16" s="117" t="s">
        <v>27</v>
      </c>
      <c r="D16" s="6">
        <v>137950</v>
      </c>
      <c r="E16" s="12">
        <v>15</v>
      </c>
    </row>
    <row r="17" spans="1:5" ht="12.75">
      <c r="A17" s="116" t="s">
        <v>28</v>
      </c>
      <c r="B17" s="7">
        <v>15.6</v>
      </c>
      <c r="C17" s="117" t="s">
        <v>29</v>
      </c>
      <c r="D17" s="6">
        <v>133026</v>
      </c>
      <c r="E17" s="12">
        <v>14.5</v>
      </c>
    </row>
    <row r="18" spans="1:5" ht="12.75">
      <c r="A18" s="116" t="s">
        <v>30</v>
      </c>
      <c r="B18" s="7">
        <v>15.6</v>
      </c>
      <c r="C18" s="117" t="s">
        <v>31</v>
      </c>
      <c r="D18" s="6">
        <v>135782</v>
      </c>
      <c r="E18" s="12">
        <v>15</v>
      </c>
    </row>
    <row r="19" spans="1:5" ht="12.75">
      <c r="A19" s="116"/>
      <c r="B19" s="7"/>
      <c r="C19" s="117"/>
      <c r="D19" s="6"/>
      <c r="E19" s="12"/>
    </row>
    <row r="20" spans="1:5" ht="12.75">
      <c r="A20" s="116" t="s">
        <v>32</v>
      </c>
      <c r="B20" s="7" t="s">
        <v>24</v>
      </c>
      <c r="C20" s="117" t="s">
        <v>33</v>
      </c>
      <c r="D20" s="6">
        <v>138052</v>
      </c>
      <c r="E20" s="12">
        <v>15.2</v>
      </c>
    </row>
    <row r="21" spans="1:5" ht="12.75">
      <c r="A21" s="116" t="s">
        <v>34</v>
      </c>
      <c r="B21" s="7" t="s">
        <v>35</v>
      </c>
      <c r="C21" s="117" t="s">
        <v>36</v>
      </c>
      <c r="D21" s="6">
        <v>137626</v>
      </c>
      <c r="E21" s="12">
        <v>15.1</v>
      </c>
    </row>
    <row r="22" spans="1:5" ht="12.75">
      <c r="A22" s="116" t="s">
        <v>37</v>
      </c>
      <c r="B22" s="7" t="s">
        <v>38</v>
      </c>
      <c r="C22" s="117" t="s">
        <v>39</v>
      </c>
      <c r="D22" s="6">
        <v>140466</v>
      </c>
      <c r="E22" s="12">
        <v>15.3</v>
      </c>
    </row>
    <row r="23" spans="1:5" ht="12.75">
      <c r="A23" s="116" t="s">
        <v>40</v>
      </c>
      <c r="B23" s="7">
        <v>16</v>
      </c>
      <c r="C23" s="117" t="s">
        <v>41</v>
      </c>
      <c r="D23" s="6">
        <v>139635</v>
      </c>
      <c r="E23" s="12">
        <v>15.2</v>
      </c>
    </row>
    <row r="24" spans="1:5" ht="12.75">
      <c r="A24" s="116" t="s">
        <v>42</v>
      </c>
      <c r="B24" s="7">
        <v>16.4</v>
      </c>
      <c r="C24" s="117" t="s">
        <v>43</v>
      </c>
      <c r="D24" s="6">
        <v>148164</v>
      </c>
      <c r="E24" s="12">
        <v>16</v>
      </c>
    </row>
    <row r="25" spans="1:5" ht="12.75">
      <c r="A25" s="116"/>
      <c r="B25" s="7"/>
      <c r="C25" s="117"/>
      <c r="D25" s="6"/>
      <c r="E25" s="12"/>
    </row>
    <row r="26" spans="1:5" ht="12.75">
      <c r="A26" s="116" t="s">
        <v>44</v>
      </c>
      <c r="B26" s="7" t="s">
        <v>45</v>
      </c>
      <c r="C26" s="117" t="s">
        <v>46</v>
      </c>
      <c r="D26" s="6">
        <v>153080</v>
      </c>
      <c r="E26" s="12">
        <v>16.5</v>
      </c>
    </row>
    <row r="27" spans="1:5" ht="12.75">
      <c r="A27" s="116" t="s">
        <v>47</v>
      </c>
      <c r="B27" s="7" t="s">
        <v>48</v>
      </c>
      <c r="C27" s="117" t="s">
        <v>49</v>
      </c>
      <c r="D27" s="6">
        <v>149478</v>
      </c>
      <c r="E27" s="12">
        <v>15.9</v>
      </c>
    </row>
    <row r="28" spans="1:5" ht="12.75">
      <c r="A28" s="116" t="s">
        <v>50</v>
      </c>
      <c r="B28" s="7" t="s">
        <v>21</v>
      </c>
      <c r="C28" s="117" t="s">
        <v>51</v>
      </c>
      <c r="D28" s="6">
        <v>143827</v>
      </c>
      <c r="E28" s="12">
        <v>15.2</v>
      </c>
    </row>
    <row r="29" spans="1:5" ht="12.75">
      <c r="A29" s="127">
        <v>4000240</v>
      </c>
      <c r="B29" s="5">
        <v>15.5</v>
      </c>
      <c r="C29" s="117" t="s">
        <v>52</v>
      </c>
      <c r="D29" s="6">
        <v>139560</v>
      </c>
      <c r="E29" s="12">
        <v>14.8</v>
      </c>
    </row>
    <row r="30" spans="1:5" ht="12.75">
      <c r="A30" s="127">
        <v>3979000</v>
      </c>
      <c r="B30" s="123">
        <v>15.3</v>
      </c>
      <c r="C30" s="124">
        <v>1994</v>
      </c>
      <c r="D30" s="16">
        <v>137844</v>
      </c>
      <c r="E30" s="20">
        <v>14.6</v>
      </c>
    </row>
    <row r="31" spans="1:5" ht="12.75">
      <c r="A31" s="118"/>
      <c r="B31" s="77"/>
      <c r="C31" s="119"/>
      <c r="D31" s="125"/>
      <c r="E31" s="126"/>
    </row>
    <row r="33" ht="12.75">
      <c r="A33" s="3" t="s">
        <v>304</v>
      </c>
    </row>
    <row r="35" ht="12.75">
      <c r="A35" s="3" t="s">
        <v>53</v>
      </c>
    </row>
  </sheetData>
  <mergeCells count="1">
    <mergeCell ref="C7:C8"/>
  </mergeCells>
  <printOptions/>
  <pageMargins left="1.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Q180"/>
  <sheetViews>
    <sheetView workbookViewId="0" topLeftCell="A1">
      <selection activeCell="A1" sqref="A1"/>
    </sheetView>
  </sheetViews>
  <sheetFormatPr defaultColWidth="9.33203125" defaultRowHeight="12.75"/>
  <cols>
    <col min="1" max="1" width="18.1601562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54</v>
      </c>
      <c r="B2" s="2"/>
      <c r="C2" s="2"/>
      <c r="D2" s="2"/>
      <c r="E2" s="2"/>
      <c r="F2" s="2"/>
      <c r="G2" s="2"/>
      <c r="H2" s="2"/>
      <c r="I2" s="2"/>
      <c r="J2" s="2"/>
      <c r="K2" s="2"/>
      <c r="L2" s="2"/>
      <c r="M2" s="2"/>
      <c r="N2" s="2"/>
      <c r="O2" s="2"/>
      <c r="P2" s="2"/>
      <c r="Q2" s="2"/>
    </row>
    <row r="3" spans="1:17" ht="12.75">
      <c r="A3" s="4" t="s">
        <v>55</v>
      </c>
      <c r="B3" s="2"/>
      <c r="C3" s="2"/>
      <c r="D3" s="2"/>
      <c r="E3" s="2"/>
      <c r="F3" s="2"/>
      <c r="G3" s="2"/>
      <c r="H3" s="2"/>
      <c r="I3" s="2"/>
      <c r="J3" s="2"/>
      <c r="K3" s="2"/>
      <c r="L3" s="2"/>
      <c r="M3" s="2"/>
      <c r="N3" s="2"/>
      <c r="O3" s="2"/>
      <c r="P3" s="2"/>
      <c r="Q3" s="2"/>
    </row>
    <row r="4" spans="1:17" ht="12.75">
      <c r="A4" s="1" t="s">
        <v>56</v>
      </c>
      <c r="B4" s="2"/>
      <c r="C4" s="2"/>
      <c r="D4" s="2"/>
      <c r="E4" s="2"/>
      <c r="F4" s="2"/>
      <c r="G4" s="2"/>
      <c r="H4" s="2"/>
      <c r="I4" s="2"/>
      <c r="J4" s="2"/>
      <c r="K4" s="2"/>
      <c r="L4" s="2"/>
      <c r="M4" s="2"/>
      <c r="N4" s="2"/>
      <c r="O4" s="2"/>
      <c r="P4" s="2"/>
      <c r="Q4" s="2"/>
    </row>
    <row r="6" spans="1:17" ht="12.75">
      <c r="A6" s="184" t="s">
        <v>275</v>
      </c>
      <c r="B6" s="60" t="s">
        <v>306</v>
      </c>
      <c r="C6" s="61"/>
      <c r="D6" s="61"/>
      <c r="E6" s="61"/>
      <c r="F6" s="61"/>
      <c r="G6" s="61"/>
      <c r="H6" s="61"/>
      <c r="I6" s="61"/>
      <c r="J6" s="61"/>
      <c r="K6" s="61"/>
      <c r="L6" s="61"/>
      <c r="M6" s="62"/>
      <c r="N6" s="60" t="s">
        <v>57</v>
      </c>
      <c r="O6" s="61"/>
      <c r="P6" s="61"/>
      <c r="Q6" s="62"/>
    </row>
    <row r="7" spans="1:17" ht="12.75">
      <c r="A7" s="185"/>
      <c r="B7" s="70" t="s">
        <v>59</v>
      </c>
      <c r="C7" s="73"/>
      <c r="D7" s="72" t="s">
        <v>60</v>
      </c>
      <c r="E7" s="73"/>
      <c r="F7" s="72" t="s">
        <v>61</v>
      </c>
      <c r="G7" s="73"/>
      <c r="H7" s="72" t="s">
        <v>62</v>
      </c>
      <c r="I7" s="73"/>
      <c r="J7" s="72" t="s">
        <v>63</v>
      </c>
      <c r="K7" s="73"/>
      <c r="L7" s="72" t="s">
        <v>64</v>
      </c>
      <c r="M7" s="73"/>
      <c r="N7" s="72" t="s">
        <v>65</v>
      </c>
      <c r="O7" s="73"/>
      <c r="P7" s="72" t="s">
        <v>66</v>
      </c>
      <c r="Q7" s="73"/>
    </row>
    <row r="8" spans="1:17" ht="12.75">
      <c r="A8" s="186"/>
      <c r="B8" s="85" t="s">
        <v>7</v>
      </c>
      <c r="C8" s="83" t="s">
        <v>67</v>
      </c>
      <c r="D8" s="83" t="s">
        <v>7</v>
      </c>
      <c r="E8" s="83" t="s">
        <v>67</v>
      </c>
      <c r="F8" s="83" t="s">
        <v>7</v>
      </c>
      <c r="G8" s="83" t="s">
        <v>67</v>
      </c>
      <c r="H8" s="83" t="s">
        <v>7</v>
      </c>
      <c r="I8" s="83" t="s">
        <v>67</v>
      </c>
      <c r="J8" s="83" t="s">
        <v>7</v>
      </c>
      <c r="K8" s="83" t="s">
        <v>67</v>
      </c>
      <c r="L8" s="83" t="s">
        <v>7</v>
      </c>
      <c r="M8" s="83" t="s">
        <v>67</v>
      </c>
      <c r="N8" s="83" t="s">
        <v>7</v>
      </c>
      <c r="O8" s="83" t="s">
        <v>67</v>
      </c>
      <c r="P8" s="83" t="s">
        <v>7</v>
      </c>
      <c r="Q8" s="83" t="s">
        <v>67</v>
      </c>
    </row>
    <row r="9" spans="1:17" ht="12.75">
      <c r="A9" s="55"/>
      <c r="B9" s="8"/>
      <c r="C9" s="8"/>
      <c r="D9" s="8"/>
      <c r="E9" s="8"/>
      <c r="F9" s="8"/>
      <c r="G9" s="8"/>
      <c r="H9" s="8"/>
      <c r="I9" s="8"/>
      <c r="J9" s="8"/>
      <c r="K9" s="8"/>
      <c r="L9" s="8"/>
      <c r="M9" s="8"/>
      <c r="N9" s="8"/>
      <c r="O9" s="8"/>
      <c r="P9" s="8"/>
      <c r="Q9" s="8"/>
    </row>
    <row r="10" spans="1:17" ht="12.75">
      <c r="A10" s="54" t="s">
        <v>68</v>
      </c>
      <c r="B10" s="6">
        <v>397</v>
      </c>
      <c r="C10" s="12">
        <v>0.2880067322480485</v>
      </c>
      <c r="D10" s="6">
        <v>123</v>
      </c>
      <c r="E10" s="12">
        <v>0.11513835324072341</v>
      </c>
      <c r="F10" s="6">
        <v>269</v>
      </c>
      <c r="G10" s="12">
        <v>0.9915588484647426</v>
      </c>
      <c r="H10" s="6">
        <v>2</v>
      </c>
      <c r="I10" s="14" t="s">
        <v>69</v>
      </c>
      <c r="J10" s="6">
        <v>2</v>
      </c>
      <c r="K10" s="14" t="s">
        <v>69</v>
      </c>
      <c r="L10" s="21" t="s">
        <v>307</v>
      </c>
      <c r="M10" s="14" t="s">
        <v>307</v>
      </c>
      <c r="N10" s="21" t="s">
        <v>307</v>
      </c>
      <c r="O10" s="14" t="s">
        <v>307</v>
      </c>
      <c r="P10" s="6">
        <v>26</v>
      </c>
      <c r="Q10" s="12">
        <v>0.5862457722660654</v>
      </c>
    </row>
    <row r="11" spans="1:17" ht="12.75">
      <c r="A11" s="54" t="s">
        <v>71</v>
      </c>
      <c r="B11" s="6">
        <v>17051</v>
      </c>
      <c r="C11" s="12">
        <v>12.369780331389107</v>
      </c>
      <c r="D11" s="6">
        <v>10386</v>
      </c>
      <c r="E11" s="12">
        <v>9.722170217545962</v>
      </c>
      <c r="F11" s="6">
        <v>6322</v>
      </c>
      <c r="G11" s="12">
        <v>23.30347598510819</v>
      </c>
      <c r="H11" s="6">
        <v>171</v>
      </c>
      <c r="I11" s="12">
        <v>20.332936979785966</v>
      </c>
      <c r="J11" s="6">
        <v>124</v>
      </c>
      <c r="K11" s="12">
        <v>5.613399728383884</v>
      </c>
      <c r="L11" s="6">
        <v>9</v>
      </c>
      <c r="M11" s="12">
        <v>10.344827586206897</v>
      </c>
      <c r="N11" s="6">
        <v>175</v>
      </c>
      <c r="O11" s="12">
        <v>6.777691711851277</v>
      </c>
      <c r="P11" s="6">
        <v>892</v>
      </c>
      <c r="Q11" s="12">
        <v>20.11273957158963</v>
      </c>
    </row>
    <row r="12" spans="1:17" ht="12.75">
      <c r="A12" s="54" t="s">
        <v>72</v>
      </c>
      <c r="B12" s="6">
        <v>34448</v>
      </c>
      <c r="C12" s="12">
        <v>24.990569049069965</v>
      </c>
      <c r="D12" s="6">
        <v>24547</v>
      </c>
      <c r="E12" s="12">
        <v>22.978058186992172</v>
      </c>
      <c r="F12" s="6">
        <v>9104</v>
      </c>
      <c r="G12" s="12">
        <v>33.5581849681153</v>
      </c>
      <c r="H12" s="6">
        <v>290</v>
      </c>
      <c r="I12" s="12">
        <v>34.48275862068966</v>
      </c>
      <c r="J12" s="6">
        <v>373</v>
      </c>
      <c r="K12" s="12">
        <v>16.88546853779991</v>
      </c>
      <c r="L12" s="6">
        <v>22</v>
      </c>
      <c r="M12" s="12">
        <v>25.287356321839084</v>
      </c>
      <c r="N12" s="6">
        <v>639</v>
      </c>
      <c r="O12" s="12">
        <v>24.74825716498838</v>
      </c>
      <c r="P12" s="6">
        <v>1400</v>
      </c>
      <c r="Q12" s="12">
        <v>31.567080045095828</v>
      </c>
    </row>
    <row r="13" spans="1:17" ht="12.75">
      <c r="A13" s="54" t="s">
        <v>73</v>
      </c>
      <c r="B13" s="6">
        <v>39789</v>
      </c>
      <c r="C13" s="12">
        <v>28.86523896578741</v>
      </c>
      <c r="D13" s="6">
        <v>32788</v>
      </c>
      <c r="E13" s="12">
        <v>30.692327854120645</v>
      </c>
      <c r="F13" s="6">
        <v>5774</v>
      </c>
      <c r="G13" s="12">
        <v>21.283497364443953</v>
      </c>
      <c r="H13" s="6">
        <v>209</v>
      </c>
      <c r="I13" s="12">
        <v>24.851367419738406</v>
      </c>
      <c r="J13" s="6">
        <v>782</v>
      </c>
      <c r="K13" s="12">
        <v>35.40063377093708</v>
      </c>
      <c r="L13" s="6">
        <v>23</v>
      </c>
      <c r="M13" s="12">
        <v>26.436781609195403</v>
      </c>
      <c r="N13" s="6">
        <v>804</v>
      </c>
      <c r="O13" s="12">
        <v>31.138652207591015</v>
      </c>
      <c r="P13" s="6">
        <v>1061</v>
      </c>
      <c r="Q13" s="12">
        <v>23.923337091319052</v>
      </c>
    </row>
    <row r="14" spans="1:17" ht="12.75">
      <c r="A14" s="54" t="s">
        <v>74</v>
      </c>
      <c r="B14" s="6">
        <v>32148</v>
      </c>
      <c r="C14" s="12">
        <v>23.32201619221729</v>
      </c>
      <c r="D14" s="6">
        <v>27383</v>
      </c>
      <c r="E14" s="12">
        <v>25.632792900737634</v>
      </c>
      <c r="F14" s="6">
        <v>3721</v>
      </c>
      <c r="G14" s="12">
        <v>13.715949721700028</v>
      </c>
      <c r="H14" s="6">
        <v>113</v>
      </c>
      <c r="I14" s="12">
        <v>13.436385255648037</v>
      </c>
      <c r="J14" s="6">
        <v>656</v>
      </c>
      <c r="K14" s="12">
        <v>29.696695337256678</v>
      </c>
      <c r="L14" s="6">
        <v>19</v>
      </c>
      <c r="M14" s="12">
        <v>21.839080459770116</v>
      </c>
      <c r="N14" s="6">
        <v>599</v>
      </c>
      <c r="O14" s="12">
        <v>23.199070487993804</v>
      </c>
      <c r="P14" s="6">
        <v>740</v>
      </c>
      <c r="Q14" s="12">
        <v>16.685456595264938</v>
      </c>
    </row>
    <row r="15" spans="1:17" ht="12.75">
      <c r="A15" s="54" t="s">
        <v>75</v>
      </c>
      <c r="B15" s="6">
        <v>12066</v>
      </c>
      <c r="C15" s="12">
        <v>8.753373378601898</v>
      </c>
      <c r="D15" s="6">
        <v>10021</v>
      </c>
      <c r="E15" s="12">
        <v>9.380499494514547</v>
      </c>
      <c r="F15" s="6">
        <v>1649</v>
      </c>
      <c r="G15" s="12">
        <v>6.078366323860076</v>
      </c>
      <c r="H15" s="6">
        <v>51</v>
      </c>
      <c r="I15" s="12">
        <v>6.064209274673008</v>
      </c>
      <c r="J15" s="6">
        <v>221</v>
      </c>
      <c r="K15" s="12">
        <v>10.004526935264826</v>
      </c>
      <c r="L15" s="6">
        <v>13</v>
      </c>
      <c r="M15" s="12">
        <v>14.942528735632186</v>
      </c>
      <c r="N15" s="6">
        <v>277</v>
      </c>
      <c r="O15" s="12">
        <v>10.728117738187452</v>
      </c>
      <c r="P15" s="6">
        <v>274</v>
      </c>
      <c r="Q15" s="12">
        <v>6.178128523111613</v>
      </c>
    </row>
    <row r="16" spans="1:17" ht="12.75">
      <c r="A16" s="54" t="s">
        <v>76</v>
      </c>
      <c r="B16" s="6">
        <v>1912</v>
      </c>
      <c r="C16" s="12">
        <v>1.3870752444792664</v>
      </c>
      <c r="D16" s="6">
        <v>1558</v>
      </c>
      <c r="E16" s="12">
        <v>1.4584191410491631</v>
      </c>
      <c r="F16" s="6">
        <v>280</v>
      </c>
      <c r="G16" s="12">
        <v>1.0321058645729662</v>
      </c>
      <c r="H16" s="6">
        <v>5</v>
      </c>
      <c r="I16" s="14" t="s">
        <v>69</v>
      </c>
      <c r="J16" s="6">
        <v>51</v>
      </c>
      <c r="K16" s="12">
        <v>2.3087369850611137</v>
      </c>
      <c r="L16" s="6">
        <v>1</v>
      </c>
      <c r="M16" s="14" t="s">
        <v>69</v>
      </c>
      <c r="N16" s="6">
        <v>87</v>
      </c>
      <c r="O16" s="12">
        <v>3.369481022463207</v>
      </c>
      <c r="P16" s="6">
        <v>40</v>
      </c>
      <c r="Q16" s="12">
        <v>0.9019165727170236</v>
      </c>
    </row>
    <row r="17" spans="1:17" ht="12.75">
      <c r="A17" s="54" t="s">
        <v>77</v>
      </c>
      <c r="B17" s="6">
        <v>33</v>
      </c>
      <c r="C17" s="12">
        <v>0.02394010620701663</v>
      </c>
      <c r="D17" s="6">
        <v>22</v>
      </c>
      <c r="E17" s="12">
        <v>0.02059385179915378</v>
      </c>
      <c r="F17" s="6">
        <v>10</v>
      </c>
      <c r="G17" s="12">
        <v>0.03686092373474879</v>
      </c>
      <c r="H17" s="21" t="s">
        <v>307</v>
      </c>
      <c r="I17" s="14" t="s">
        <v>307</v>
      </c>
      <c r="J17" s="21" t="s">
        <v>307</v>
      </c>
      <c r="K17" s="14" t="s">
        <v>307</v>
      </c>
      <c r="L17" s="21" t="s">
        <v>307</v>
      </c>
      <c r="M17" s="14" t="s">
        <v>307</v>
      </c>
      <c r="N17" s="6">
        <v>1</v>
      </c>
      <c r="O17" s="14" t="s">
        <v>69</v>
      </c>
      <c r="P17" s="6">
        <v>2</v>
      </c>
      <c r="Q17" s="14" t="s">
        <v>69</v>
      </c>
    </row>
    <row r="18" spans="1:17" ht="12.75">
      <c r="A18" s="58" t="s">
        <v>78</v>
      </c>
      <c r="B18" s="112">
        <v>137844</v>
      </c>
      <c r="C18" s="113">
        <v>100</v>
      </c>
      <c r="D18" s="112">
        <v>106828</v>
      </c>
      <c r="E18" s="94">
        <v>100</v>
      </c>
      <c r="F18" s="112">
        <v>27129</v>
      </c>
      <c r="G18" s="113">
        <v>100</v>
      </c>
      <c r="H18" s="112">
        <v>841</v>
      </c>
      <c r="I18" s="113">
        <v>100</v>
      </c>
      <c r="J18" s="112">
        <v>2209</v>
      </c>
      <c r="K18" s="113">
        <v>100</v>
      </c>
      <c r="L18" s="112">
        <v>87</v>
      </c>
      <c r="M18" s="113">
        <v>100</v>
      </c>
      <c r="N18" s="112">
        <v>2582</v>
      </c>
      <c r="O18" s="113">
        <v>100</v>
      </c>
      <c r="P18" s="112">
        <v>4435</v>
      </c>
      <c r="Q18" s="114">
        <v>100</v>
      </c>
    </row>
    <row r="19" spans="1:17" ht="12.75">
      <c r="A19" s="54" t="s">
        <v>79</v>
      </c>
      <c r="B19" s="180">
        <v>27</v>
      </c>
      <c r="C19" s="181"/>
      <c r="D19" s="180">
        <v>27</v>
      </c>
      <c r="E19" s="181"/>
      <c r="F19" s="180">
        <v>23</v>
      </c>
      <c r="G19" s="181"/>
      <c r="H19" s="180">
        <v>24</v>
      </c>
      <c r="I19" s="181"/>
      <c r="J19" s="180">
        <v>29</v>
      </c>
      <c r="K19" s="181"/>
      <c r="L19" s="180">
        <v>28</v>
      </c>
      <c r="M19" s="181"/>
      <c r="N19" s="180">
        <v>27</v>
      </c>
      <c r="O19" s="181"/>
      <c r="P19" s="180">
        <v>24</v>
      </c>
      <c r="Q19" s="181"/>
    </row>
    <row r="20" spans="1:17" ht="12.75">
      <c r="A20" s="77" t="s">
        <v>80</v>
      </c>
      <c r="B20" s="182"/>
      <c r="C20" s="183"/>
      <c r="D20" s="182"/>
      <c r="E20" s="183"/>
      <c r="F20" s="182"/>
      <c r="G20" s="183"/>
      <c r="H20" s="182"/>
      <c r="I20" s="183"/>
      <c r="J20" s="182"/>
      <c r="K20" s="183"/>
      <c r="L20" s="182"/>
      <c r="M20" s="183"/>
      <c r="N20" s="182"/>
      <c r="O20" s="183"/>
      <c r="P20" s="182"/>
      <c r="Q20" s="183"/>
    </row>
    <row r="22" ht="14.25">
      <c r="A22" s="34" t="s">
        <v>305</v>
      </c>
    </row>
    <row r="24" ht="12.75">
      <c r="A24" s="3" t="s">
        <v>53</v>
      </c>
    </row>
    <row r="64" spans="1:4" ht="12.75">
      <c r="A64" s="35">
        <f ca="1">NOW()</f>
        <v>37921.35201909722</v>
      </c>
      <c r="D64" s="22" t="s">
        <v>81</v>
      </c>
    </row>
    <row r="65" ht="12.75">
      <c r="B65" s="37" t="s">
        <v>82</v>
      </c>
    </row>
    <row r="66" ht="12.75">
      <c r="A66" s="37" t="s">
        <v>83</v>
      </c>
    </row>
    <row r="67" ht="12.75">
      <c r="A67" s="37" t="s">
        <v>84</v>
      </c>
    </row>
    <row r="69" spans="1:17" ht="12.75">
      <c r="A69" s="36" t="s">
        <v>85</v>
      </c>
      <c r="B69" s="36" t="s">
        <v>85</v>
      </c>
      <c r="C69" s="36" t="s">
        <v>85</v>
      </c>
      <c r="D69" s="36" t="s">
        <v>85</v>
      </c>
      <c r="E69" s="36" t="s">
        <v>85</v>
      </c>
      <c r="F69" s="36" t="s">
        <v>85</v>
      </c>
      <c r="G69" s="36" t="s">
        <v>85</v>
      </c>
      <c r="H69" s="36" t="s">
        <v>85</v>
      </c>
      <c r="I69" s="36" t="s">
        <v>85</v>
      </c>
      <c r="J69" s="36" t="s">
        <v>85</v>
      </c>
      <c r="K69" s="36" t="s">
        <v>85</v>
      </c>
      <c r="L69" s="36" t="s">
        <v>85</v>
      </c>
      <c r="M69" s="36" t="s">
        <v>85</v>
      </c>
      <c r="N69" s="36" t="s">
        <v>85</v>
      </c>
      <c r="O69" s="36" t="s">
        <v>85</v>
      </c>
      <c r="P69" s="36" t="s">
        <v>85</v>
      </c>
      <c r="Q69" s="36" t="s">
        <v>85</v>
      </c>
    </row>
    <row r="71" spans="6:14" ht="12.75">
      <c r="F71" s="37" t="s">
        <v>86</v>
      </c>
      <c r="N71" s="37" t="s">
        <v>87</v>
      </c>
    </row>
    <row r="72" spans="2:17" ht="12.75">
      <c r="B72" s="36" t="s">
        <v>85</v>
      </c>
      <c r="C72" s="36" t="s">
        <v>85</v>
      </c>
      <c r="D72" s="36" t="s">
        <v>85</v>
      </c>
      <c r="E72" s="36" t="s">
        <v>85</v>
      </c>
      <c r="F72" s="36" t="s">
        <v>85</v>
      </c>
      <c r="G72" s="36" t="s">
        <v>85</v>
      </c>
      <c r="H72" s="36" t="s">
        <v>85</v>
      </c>
      <c r="I72" s="36" t="s">
        <v>85</v>
      </c>
      <c r="J72" s="36" t="s">
        <v>85</v>
      </c>
      <c r="K72" s="36" t="s">
        <v>85</v>
      </c>
      <c r="L72" s="36" t="s">
        <v>85</v>
      </c>
      <c r="M72" s="36" t="s">
        <v>85</v>
      </c>
      <c r="N72" s="36" t="s">
        <v>85</v>
      </c>
      <c r="O72" s="36" t="s">
        <v>85</v>
      </c>
      <c r="P72" s="36" t="s">
        <v>85</v>
      </c>
      <c r="Q72" s="36" t="s">
        <v>85</v>
      </c>
    </row>
    <row r="73" ht="12.75">
      <c r="A73" s="37" t="s">
        <v>88</v>
      </c>
    </row>
    <row r="74" spans="1:16" ht="12.75">
      <c r="A74" s="37" t="s">
        <v>89</v>
      </c>
      <c r="B74" s="37" t="s">
        <v>90</v>
      </c>
      <c r="D74" s="37" t="s">
        <v>91</v>
      </c>
      <c r="F74" s="37" t="s">
        <v>92</v>
      </c>
      <c r="H74" s="22" t="s">
        <v>62</v>
      </c>
      <c r="J74" s="22" t="s">
        <v>93</v>
      </c>
      <c r="L74" s="37" t="s">
        <v>94</v>
      </c>
      <c r="N74" s="37" t="s">
        <v>95</v>
      </c>
      <c r="P74" s="37" t="s">
        <v>96</v>
      </c>
    </row>
    <row r="75" spans="1:17" ht="12.75">
      <c r="A75" s="37" t="s">
        <v>58</v>
      </c>
      <c r="B75" s="36" t="s">
        <v>85</v>
      </c>
      <c r="C75" s="36" t="s">
        <v>85</v>
      </c>
      <c r="D75" s="36" t="s">
        <v>85</v>
      </c>
      <c r="E75" s="36" t="s">
        <v>85</v>
      </c>
      <c r="F75" s="36" t="s">
        <v>85</v>
      </c>
      <c r="G75" s="36" t="s">
        <v>85</v>
      </c>
      <c r="H75" s="36" t="s">
        <v>85</v>
      </c>
      <c r="I75" s="36" t="s">
        <v>85</v>
      </c>
      <c r="J75" s="36" t="s">
        <v>85</v>
      </c>
      <c r="K75" s="36" t="s">
        <v>85</v>
      </c>
      <c r="L75" s="36" t="s">
        <v>85</v>
      </c>
      <c r="M75" s="36" t="s">
        <v>85</v>
      </c>
      <c r="N75" s="36" t="s">
        <v>85</v>
      </c>
      <c r="O75" s="36" t="s">
        <v>85</v>
      </c>
      <c r="P75" s="36" t="s">
        <v>85</v>
      </c>
      <c r="Q75" s="36" t="s">
        <v>85</v>
      </c>
    </row>
    <row r="77" spans="2:17" ht="12.75">
      <c r="B77" s="37" t="s">
        <v>7</v>
      </c>
      <c r="C77" s="37" t="s">
        <v>67</v>
      </c>
      <c r="D77" s="37" t="s">
        <v>7</v>
      </c>
      <c r="E77" s="37" t="s">
        <v>67</v>
      </c>
      <c r="F77" s="37" t="s">
        <v>7</v>
      </c>
      <c r="G77" s="37" t="s">
        <v>67</v>
      </c>
      <c r="H77" s="37" t="s">
        <v>7</v>
      </c>
      <c r="I77" s="37" t="s">
        <v>67</v>
      </c>
      <c r="J77" s="37" t="s">
        <v>7</v>
      </c>
      <c r="K77" s="37" t="s">
        <v>67</v>
      </c>
      <c r="L77" s="37" t="s">
        <v>7</v>
      </c>
      <c r="M77" s="37" t="s">
        <v>67</v>
      </c>
      <c r="N77" s="37" t="s">
        <v>7</v>
      </c>
      <c r="O77" s="37" t="s">
        <v>67</v>
      </c>
      <c r="P77" s="37" t="s">
        <v>7</v>
      </c>
      <c r="Q77" s="37" t="s">
        <v>67</v>
      </c>
    </row>
    <row r="78" spans="1:17" ht="12.75">
      <c r="A78" s="36" t="s">
        <v>85</v>
      </c>
      <c r="B78" s="36" t="s">
        <v>85</v>
      </c>
      <c r="C78" s="36" t="s">
        <v>85</v>
      </c>
      <c r="D78" s="36" t="s">
        <v>85</v>
      </c>
      <c r="E78" s="36" t="s">
        <v>85</v>
      </c>
      <c r="F78" s="36" t="s">
        <v>85</v>
      </c>
      <c r="G78" s="36" t="s">
        <v>85</v>
      </c>
      <c r="H78" s="36" t="s">
        <v>85</v>
      </c>
      <c r="I78" s="36" t="s">
        <v>85</v>
      </c>
      <c r="J78" s="36" t="s">
        <v>85</v>
      </c>
      <c r="K78" s="36" t="s">
        <v>85</v>
      </c>
      <c r="L78" s="36" t="s">
        <v>85</v>
      </c>
      <c r="M78" s="36" t="s">
        <v>85</v>
      </c>
      <c r="N78" s="36" t="s">
        <v>85</v>
      </c>
      <c r="O78" s="36" t="s">
        <v>85</v>
      </c>
      <c r="P78" s="36" t="s">
        <v>85</v>
      </c>
      <c r="Q78" s="36" t="s">
        <v>85</v>
      </c>
    </row>
    <row r="80" spans="1:17" ht="12.75">
      <c r="A80" s="22" t="s">
        <v>68</v>
      </c>
      <c r="B80" s="38">
        <v>148</v>
      </c>
      <c r="C80" s="39">
        <f aca="true" t="shared" si="0" ref="C80:C87">B80/B10*100</f>
        <v>37.27959697732997</v>
      </c>
      <c r="D80" s="38">
        <v>60</v>
      </c>
      <c r="E80" s="39">
        <f aca="true" t="shared" si="1" ref="E80:E87">D80/D10*100</f>
        <v>48.78048780487805</v>
      </c>
      <c r="F80" s="38">
        <v>86</v>
      </c>
      <c r="G80" s="39">
        <f aca="true" t="shared" si="2" ref="G80:G87">F80/F10*100</f>
        <v>31.970260223048324</v>
      </c>
      <c r="H80" s="40">
        <v>1</v>
      </c>
      <c r="I80" s="39">
        <f aca="true" t="shared" si="3" ref="I80:I87">H80/H10*100</f>
        <v>50</v>
      </c>
      <c r="J80" s="40">
        <v>1</v>
      </c>
      <c r="K80" s="39">
        <f aca="true" t="shared" si="4" ref="K80:K86">J80/J10*100</f>
        <v>50</v>
      </c>
      <c r="L80" s="51" t="s">
        <v>70</v>
      </c>
      <c r="M80" s="42" t="s">
        <v>70</v>
      </c>
      <c r="N80" s="38">
        <v>1</v>
      </c>
      <c r="O80" s="39" t="e">
        <f aca="true" t="shared" si="5" ref="O80:O87">N80/N10*100</f>
        <v>#VALUE!</v>
      </c>
      <c r="P80" s="38">
        <v>11</v>
      </c>
      <c r="Q80" s="39">
        <f aca="true" t="shared" si="6" ref="Q80:Q87">P80/P10*100</f>
        <v>42.30769230769231</v>
      </c>
    </row>
    <row r="81" spans="1:17" ht="12.75">
      <c r="A81" s="22" t="s">
        <v>71</v>
      </c>
      <c r="B81" s="38">
        <v>10639</v>
      </c>
      <c r="C81" s="39">
        <f t="shared" si="0"/>
        <v>62.395167438859886</v>
      </c>
      <c r="D81" s="38">
        <v>6714</v>
      </c>
      <c r="E81" s="39">
        <f t="shared" si="1"/>
        <v>64.64471403812824</v>
      </c>
      <c r="F81" s="38">
        <v>3737</v>
      </c>
      <c r="G81" s="39">
        <f t="shared" si="2"/>
        <v>59.111040809870296</v>
      </c>
      <c r="H81" s="40">
        <v>110</v>
      </c>
      <c r="I81" s="39">
        <f t="shared" si="3"/>
        <v>64.32748538011695</v>
      </c>
      <c r="J81" s="40">
        <v>55</v>
      </c>
      <c r="K81" s="39">
        <f t="shared" si="4"/>
        <v>44.354838709677416</v>
      </c>
      <c r="L81" s="38">
        <v>5</v>
      </c>
      <c r="M81" s="39">
        <f aca="true" t="shared" si="7" ref="M81:M86">L81/L11*100</f>
        <v>55.55555555555556</v>
      </c>
      <c r="N81" s="38">
        <v>131</v>
      </c>
      <c r="O81" s="39">
        <f t="shared" si="5"/>
        <v>74.85714285714286</v>
      </c>
      <c r="P81" s="38">
        <v>533</v>
      </c>
      <c r="Q81" s="39">
        <f t="shared" si="6"/>
        <v>59.753363228699556</v>
      </c>
    </row>
    <row r="82" spans="1:17" ht="12.75">
      <c r="A82" s="22" t="s">
        <v>72</v>
      </c>
      <c r="B82" s="38">
        <v>26424</v>
      </c>
      <c r="C82" s="39">
        <f t="shared" si="0"/>
        <v>76.70692057594056</v>
      </c>
      <c r="D82" s="38">
        <v>19866</v>
      </c>
      <c r="E82" s="39">
        <f t="shared" si="1"/>
        <v>80.93045993400415</v>
      </c>
      <c r="F82" s="38">
        <v>6109</v>
      </c>
      <c r="G82" s="39">
        <f t="shared" si="2"/>
        <v>67.10237258347979</v>
      </c>
      <c r="H82" s="40">
        <v>176</v>
      </c>
      <c r="I82" s="39">
        <f t="shared" si="3"/>
        <v>60.689655172413794</v>
      </c>
      <c r="J82" s="40">
        <v>196</v>
      </c>
      <c r="K82" s="39">
        <f t="shared" si="4"/>
        <v>52.54691689008043</v>
      </c>
      <c r="L82" s="38">
        <v>12</v>
      </c>
      <c r="M82" s="39">
        <f t="shared" si="7"/>
        <v>54.54545454545454</v>
      </c>
      <c r="N82" s="38">
        <v>542</v>
      </c>
      <c r="O82" s="39">
        <f t="shared" si="5"/>
        <v>84.82003129890454</v>
      </c>
      <c r="P82" s="38">
        <v>892</v>
      </c>
      <c r="Q82" s="39">
        <f t="shared" si="6"/>
        <v>63.714285714285715</v>
      </c>
    </row>
    <row r="83" spans="1:17" ht="12.75">
      <c r="A83" s="22" t="s">
        <v>73</v>
      </c>
      <c r="B83" s="38">
        <v>34976</v>
      </c>
      <c r="C83" s="39">
        <f t="shared" si="0"/>
        <v>87.90369197516902</v>
      </c>
      <c r="D83" s="38">
        <v>30109</v>
      </c>
      <c r="E83" s="39">
        <f t="shared" si="1"/>
        <v>91.82932780285469</v>
      </c>
      <c r="F83" s="38">
        <v>4160</v>
      </c>
      <c r="G83" s="39">
        <f t="shared" si="2"/>
        <v>72.04710772428126</v>
      </c>
      <c r="H83" s="40">
        <v>148</v>
      </c>
      <c r="I83" s="39">
        <f t="shared" si="3"/>
        <v>70.81339712918661</v>
      </c>
      <c r="J83" s="40">
        <v>431</v>
      </c>
      <c r="K83" s="39">
        <f t="shared" si="4"/>
        <v>55.1150895140665</v>
      </c>
      <c r="L83" s="38">
        <v>19</v>
      </c>
      <c r="M83" s="39">
        <f t="shared" si="7"/>
        <v>82.6086956521739</v>
      </c>
      <c r="N83" s="38">
        <v>705</v>
      </c>
      <c r="O83" s="39">
        <f t="shared" si="5"/>
        <v>87.68656716417911</v>
      </c>
      <c r="P83" s="38">
        <v>805</v>
      </c>
      <c r="Q83" s="39">
        <f t="shared" si="6"/>
        <v>75.87181903864278</v>
      </c>
    </row>
    <row r="84" spans="1:17" ht="12.75">
      <c r="A84" s="22" t="s">
        <v>74</v>
      </c>
      <c r="B84" s="38">
        <v>27874</v>
      </c>
      <c r="C84" s="39">
        <f t="shared" si="0"/>
        <v>86.70523827298743</v>
      </c>
      <c r="D84" s="38">
        <v>24550</v>
      </c>
      <c r="E84" s="39">
        <f t="shared" si="1"/>
        <v>89.65416499287879</v>
      </c>
      <c r="F84" s="38">
        <v>2743</v>
      </c>
      <c r="G84" s="39">
        <f t="shared" si="2"/>
        <v>73.7167428110723</v>
      </c>
      <c r="H84" s="40">
        <v>79</v>
      </c>
      <c r="I84" s="39">
        <f t="shared" si="3"/>
        <v>69.91150442477876</v>
      </c>
      <c r="J84" s="40">
        <v>388</v>
      </c>
      <c r="K84" s="39">
        <f t="shared" si="4"/>
        <v>59.14634146341463</v>
      </c>
      <c r="L84" s="38">
        <v>11</v>
      </c>
      <c r="M84" s="39">
        <f t="shared" si="7"/>
        <v>57.89473684210527</v>
      </c>
      <c r="N84" s="38">
        <v>587</v>
      </c>
      <c r="O84" s="39">
        <f t="shared" si="5"/>
        <v>97.9966611018364</v>
      </c>
      <c r="P84" s="38">
        <v>569</v>
      </c>
      <c r="Q84" s="39">
        <f t="shared" si="6"/>
        <v>76.8918918918919</v>
      </c>
    </row>
    <row r="85" spans="1:17" ht="12.75">
      <c r="A85" s="22" t="s">
        <v>75</v>
      </c>
      <c r="B85" s="38">
        <v>9961</v>
      </c>
      <c r="C85" s="39">
        <f t="shared" si="0"/>
        <v>82.55428476711421</v>
      </c>
      <c r="D85" s="38">
        <v>8630</v>
      </c>
      <c r="E85" s="39">
        <f t="shared" si="1"/>
        <v>86.11914978545056</v>
      </c>
      <c r="F85" s="38">
        <v>1131</v>
      </c>
      <c r="G85" s="39">
        <f t="shared" si="2"/>
        <v>68.58702243784111</v>
      </c>
      <c r="H85" s="40">
        <v>20</v>
      </c>
      <c r="I85" s="39">
        <f t="shared" si="3"/>
        <v>39.21568627450981</v>
      </c>
      <c r="J85" s="40">
        <v>137</v>
      </c>
      <c r="K85" s="39">
        <f t="shared" si="4"/>
        <v>61.990950226244344</v>
      </c>
      <c r="L85" s="38">
        <v>3</v>
      </c>
      <c r="M85" s="39">
        <f t="shared" si="7"/>
        <v>23.076923076923077</v>
      </c>
      <c r="N85" s="38">
        <v>253</v>
      </c>
      <c r="O85" s="39">
        <f t="shared" si="5"/>
        <v>91.33574007220217</v>
      </c>
      <c r="P85" s="38">
        <v>179</v>
      </c>
      <c r="Q85" s="39">
        <f t="shared" si="6"/>
        <v>65.32846715328468</v>
      </c>
    </row>
    <row r="86" spans="1:17" ht="12.75">
      <c r="A86" s="22" t="s">
        <v>76</v>
      </c>
      <c r="B86" s="38">
        <v>1378</v>
      </c>
      <c r="C86" s="39">
        <f t="shared" si="0"/>
        <v>72.07112970711297</v>
      </c>
      <c r="D86" s="38">
        <v>1170</v>
      </c>
      <c r="E86" s="39">
        <f t="shared" si="1"/>
        <v>75.09627727856227</v>
      </c>
      <c r="F86" s="40">
        <v>169</v>
      </c>
      <c r="G86" s="39">
        <f t="shared" si="2"/>
        <v>60.357142857142854</v>
      </c>
      <c r="H86" s="40">
        <v>2</v>
      </c>
      <c r="I86" s="39">
        <f t="shared" si="3"/>
        <v>40</v>
      </c>
      <c r="J86" s="40">
        <v>23</v>
      </c>
      <c r="K86" s="39">
        <f t="shared" si="4"/>
        <v>45.09803921568628</v>
      </c>
      <c r="L86" s="40">
        <v>1</v>
      </c>
      <c r="M86" s="39">
        <f t="shared" si="7"/>
        <v>100</v>
      </c>
      <c r="N86" s="40">
        <v>63</v>
      </c>
      <c r="O86" s="39">
        <f t="shared" si="5"/>
        <v>72.41379310344827</v>
      </c>
      <c r="P86" s="40">
        <v>34</v>
      </c>
      <c r="Q86" s="39">
        <f t="shared" si="6"/>
        <v>85</v>
      </c>
    </row>
    <row r="87" spans="1:17" ht="12.75">
      <c r="A87" s="22" t="s">
        <v>77</v>
      </c>
      <c r="B87" s="40">
        <v>43</v>
      </c>
      <c r="C87" s="39">
        <f t="shared" si="0"/>
        <v>130.3030303030303</v>
      </c>
      <c r="D87" s="40">
        <v>33</v>
      </c>
      <c r="E87" s="39">
        <f t="shared" si="1"/>
        <v>150</v>
      </c>
      <c r="F87" s="40">
        <v>9</v>
      </c>
      <c r="G87" s="39">
        <f t="shared" si="2"/>
        <v>90</v>
      </c>
      <c r="H87" s="40">
        <v>1</v>
      </c>
      <c r="I87" s="39" t="e">
        <f t="shared" si="3"/>
        <v>#VALUE!</v>
      </c>
      <c r="J87" s="41" t="s">
        <v>70</v>
      </c>
      <c r="K87" s="42" t="s">
        <v>70</v>
      </c>
      <c r="L87" s="41" t="s">
        <v>70</v>
      </c>
      <c r="M87" s="42" t="s">
        <v>70</v>
      </c>
      <c r="N87" s="40">
        <v>2</v>
      </c>
      <c r="O87" s="39">
        <f t="shared" si="5"/>
        <v>200</v>
      </c>
      <c r="P87" s="40">
        <v>5</v>
      </c>
      <c r="Q87" s="39">
        <f t="shared" si="6"/>
        <v>250</v>
      </c>
    </row>
    <row r="88" spans="1:17" ht="12.75">
      <c r="A88" s="36" t="s">
        <v>85</v>
      </c>
      <c r="B88" s="36" t="s">
        <v>85</v>
      </c>
      <c r="C88" s="36" t="s">
        <v>85</v>
      </c>
      <c r="D88" s="36" t="s">
        <v>85</v>
      </c>
      <c r="E88" s="44" t="s">
        <v>85</v>
      </c>
      <c r="F88" s="36" t="s">
        <v>85</v>
      </c>
      <c r="G88" s="36" t="s">
        <v>85</v>
      </c>
      <c r="H88" s="36" t="s">
        <v>85</v>
      </c>
      <c r="I88" s="36" t="s">
        <v>85</v>
      </c>
      <c r="J88" s="36" t="s">
        <v>85</v>
      </c>
      <c r="K88" s="36" t="s">
        <v>85</v>
      </c>
      <c r="L88" s="36" t="s">
        <v>85</v>
      </c>
      <c r="M88" s="44" t="s">
        <v>85</v>
      </c>
      <c r="N88" s="36" t="s">
        <v>85</v>
      </c>
      <c r="O88" s="44" t="s">
        <v>85</v>
      </c>
      <c r="P88" s="36" t="s">
        <v>85</v>
      </c>
      <c r="Q88" s="44" t="s">
        <v>85</v>
      </c>
    </row>
    <row r="89" spans="13:17" ht="12.75">
      <c r="M89" s="39"/>
      <c r="O89" s="39"/>
      <c r="Q89" s="39"/>
    </row>
    <row r="90" spans="1:17" ht="12.75">
      <c r="A90" s="22" t="s">
        <v>59</v>
      </c>
      <c r="B90" s="38">
        <v>111443</v>
      </c>
      <c r="C90" s="39">
        <f>B90/B18*100</f>
        <v>80.84718957662285</v>
      </c>
      <c r="D90" s="38">
        <v>91132</v>
      </c>
      <c r="E90" s="39">
        <f>D90/D18*100</f>
        <v>85.30722282547647</v>
      </c>
      <c r="F90" s="38">
        <v>18144</v>
      </c>
      <c r="G90" s="39">
        <f>F90/F18*100</f>
        <v>66.88046002432822</v>
      </c>
      <c r="H90" s="40">
        <v>537</v>
      </c>
      <c r="I90" s="39">
        <f>H90/H18*100</f>
        <v>63.85255648038049</v>
      </c>
      <c r="J90" s="38">
        <v>1231</v>
      </c>
      <c r="K90" s="39">
        <f>J90/J18*100</f>
        <v>55.72657311000453</v>
      </c>
      <c r="L90" s="38">
        <v>51</v>
      </c>
      <c r="M90" s="39">
        <f>L90/L18*100</f>
        <v>58.620689655172406</v>
      </c>
      <c r="N90" s="38">
        <v>2284</v>
      </c>
      <c r="O90" s="39">
        <f>N90/N18*100</f>
        <v>88.45855925639039</v>
      </c>
      <c r="P90" s="38">
        <v>3028</v>
      </c>
      <c r="Q90" s="39">
        <f>P90/P18*100</f>
        <v>68.27508455467868</v>
      </c>
    </row>
    <row r="91" spans="1:17" ht="12.75">
      <c r="A91" s="36" t="s">
        <v>85</v>
      </c>
      <c r="B91" s="36" t="s">
        <v>85</v>
      </c>
      <c r="C91" s="36" t="s">
        <v>85</v>
      </c>
      <c r="D91" s="36" t="s">
        <v>85</v>
      </c>
      <c r="E91" s="36" t="s">
        <v>85</v>
      </c>
      <c r="F91" s="36" t="s">
        <v>85</v>
      </c>
      <c r="G91" s="36" t="s">
        <v>85</v>
      </c>
      <c r="H91" s="36" t="s">
        <v>85</v>
      </c>
      <c r="I91" s="36" t="s">
        <v>85</v>
      </c>
      <c r="J91" s="36" t="s">
        <v>85</v>
      </c>
      <c r="K91" s="36" t="s">
        <v>85</v>
      </c>
      <c r="L91" s="36" t="s">
        <v>85</v>
      </c>
      <c r="M91" s="36" t="s">
        <v>85</v>
      </c>
      <c r="N91" s="36" t="s">
        <v>85</v>
      </c>
      <c r="O91" s="36" t="s">
        <v>85</v>
      </c>
      <c r="P91" s="36" t="s">
        <v>85</v>
      </c>
      <c r="Q91" s="36" t="s">
        <v>85</v>
      </c>
    </row>
    <row r="93" ht="12.75">
      <c r="A93" s="22" t="s">
        <v>97</v>
      </c>
    </row>
    <row r="94" spans="14:16" ht="12.75">
      <c r="N94" s="52"/>
      <c r="P94" s="52"/>
    </row>
    <row r="95" ht="12.75">
      <c r="A95" s="22" t="s">
        <v>98</v>
      </c>
    </row>
    <row r="96" ht="12.75">
      <c r="A96" s="22" t="s">
        <v>99</v>
      </c>
    </row>
    <row r="144" spans="1:7" ht="12.75">
      <c r="A144" s="35">
        <f ca="1">NOW()</f>
        <v>37921.35201909722</v>
      </c>
      <c r="G144" s="22" t="s">
        <v>100</v>
      </c>
    </row>
    <row r="145" ht="12.75">
      <c r="C145" s="22" t="s">
        <v>101</v>
      </c>
    </row>
    <row r="146" ht="12.75">
      <c r="E146" s="22" t="s">
        <v>102</v>
      </c>
    </row>
    <row r="149" spans="1:11" ht="12.75">
      <c r="A149" s="36" t="s">
        <v>85</v>
      </c>
      <c r="B149" s="36" t="s">
        <v>85</v>
      </c>
      <c r="C149" s="36" t="s">
        <v>85</v>
      </c>
      <c r="D149" s="36" t="s">
        <v>85</v>
      </c>
      <c r="E149" s="36" t="s">
        <v>85</v>
      </c>
      <c r="F149" s="36" t="s">
        <v>85</v>
      </c>
      <c r="G149" s="36" t="s">
        <v>85</v>
      </c>
      <c r="H149" s="36" t="s">
        <v>85</v>
      </c>
      <c r="I149" s="36" t="s">
        <v>85</v>
      </c>
      <c r="J149" s="36" t="s">
        <v>85</v>
      </c>
      <c r="K149" s="36" t="s">
        <v>85</v>
      </c>
    </row>
    <row r="151" ht="12.75">
      <c r="F151" s="37" t="s">
        <v>86</v>
      </c>
    </row>
    <row r="152" spans="2:11" ht="12.75">
      <c r="B152" s="36" t="s">
        <v>85</v>
      </c>
      <c r="C152" s="36" t="s">
        <v>85</v>
      </c>
      <c r="D152" s="36" t="s">
        <v>85</v>
      </c>
      <c r="E152" s="36" t="s">
        <v>85</v>
      </c>
      <c r="F152" s="36" t="s">
        <v>85</v>
      </c>
      <c r="G152" s="36" t="s">
        <v>85</v>
      </c>
      <c r="H152" s="36" t="s">
        <v>85</v>
      </c>
      <c r="I152" s="36" t="s">
        <v>85</v>
      </c>
      <c r="J152" s="36" t="s">
        <v>85</v>
      </c>
      <c r="K152" s="36" t="s">
        <v>85</v>
      </c>
    </row>
    <row r="153" ht="12.75">
      <c r="A153" s="37" t="s">
        <v>88</v>
      </c>
    </row>
    <row r="154" spans="1:10" ht="12.75">
      <c r="A154" s="37" t="s">
        <v>89</v>
      </c>
      <c r="B154" s="37" t="s">
        <v>90</v>
      </c>
      <c r="D154" s="37" t="s">
        <v>91</v>
      </c>
      <c r="F154" s="37" t="s">
        <v>92</v>
      </c>
      <c r="H154" s="37" t="s">
        <v>103</v>
      </c>
      <c r="J154" s="22" t="s">
        <v>104</v>
      </c>
    </row>
    <row r="155" spans="1:11" ht="12.75">
      <c r="A155" s="37" t="s">
        <v>58</v>
      </c>
      <c r="B155" s="36" t="s">
        <v>85</v>
      </c>
      <c r="C155" s="36" t="s">
        <v>85</v>
      </c>
      <c r="D155" s="36" t="s">
        <v>85</v>
      </c>
      <c r="E155" s="36" t="s">
        <v>85</v>
      </c>
      <c r="F155" s="36" t="s">
        <v>85</v>
      </c>
      <c r="G155" s="36" t="s">
        <v>85</v>
      </c>
      <c r="H155" s="36" t="s">
        <v>85</v>
      </c>
      <c r="I155" s="36" t="s">
        <v>85</v>
      </c>
      <c r="J155" s="36" t="s">
        <v>85</v>
      </c>
      <c r="K155" s="36" t="s">
        <v>85</v>
      </c>
    </row>
    <row r="157" spans="2:11" ht="12.75">
      <c r="B157" s="37" t="s">
        <v>7</v>
      </c>
      <c r="C157" s="37" t="s">
        <v>105</v>
      </c>
      <c r="D157" s="37" t="s">
        <v>7</v>
      </c>
      <c r="E157" s="37" t="s">
        <v>105</v>
      </c>
      <c r="F157" s="37" t="s">
        <v>7</v>
      </c>
      <c r="G157" s="37" t="s">
        <v>105</v>
      </c>
      <c r="H157" s="37" t="s">
        <v>7</v>
      </c>
      <c r="I157" s="37" t="s">
        <v>105</v>
      </c>
      <c r="J157" s="37" t="s">
        <v>7</v>
      </c>
      <c r="K157" s="37" t="s">
        <v>105</v>
      </c>
    </row>
    <row r="158" spans="1:11" ht="12.75">
      <c r="A158" s="36" t="s">
        <v>85</v>
      </c>
      <c r="B158" s="36" t="s">
        <v>85</v>
      </c>
      <c r="C158" s="36" t="s">
        <v>85</v>
      </c>
      <c r="D158" s="36" t="s">
        <v>85</v>
      </c>
      <c r="E158" s="36" t="s">
        <v>85</v>
      </c>
      <c r="F158" s="36" t="s">
        <v>85</v>
      </c>
      <c r="G158" s="36" t="s">
        <v>85</v>
      </c>
      <c r="H158" s="36" t="s">
        <v>85</v>
      </c>
      <c r="I158" s="36" t="s">
        <v>85</v>
      </c>
      <c r="J158" s="36" t="s">
        <v>85</v>
      </c>
      <c r="K158" s="36" t="s">
        <v>85</v>
      </c>
    </row>
    <row r="160" spans="1:17" ht="12.75">
      <c r="A160" s="22" t="s">
        <v>68</v>
      </c>
      <c r="B160" s="38">
        <v>23</v>
      </c>
      <c r="C160" s="39">
        <f aca="true" t="shared" si="8" ref="C160:C166">B160/B10*1000</f>
        <v>57.93450881612091</v>
      </c>
      <c r="D160" s="38">
        <v>4</v>
      </c>
      <c r="E160" s="39">
        <f aca="true" t="shared" si="9" ref="E160:E166">D160/D10*1000</f>
        <v>32.520325203252035</v>
      </c>
      <c r="F160" s="38">
        <v>19</v>
      </c>
      <c r="G160" s="39">
        <f aca="true" t="shared" si="10" ref="G160:G166">F160/F10*1000</f>
        <v>70.63197026022306</v>
      </c>
      <c r="H160" s="41" t="s">
        <v>70</v>
      </c>
      <c r="I160" s="42" t="s">
        <v>70</v>
      </c>
      <c r="J160" s="41" t="s">
        <v>70</v>
      </c>
      <c r="K160" s="42" t="s">
        <v>70</v>
      </c>
      <c r="L160" s="38"/>
      <c r="N160" s="38"/>
      <c r="O160" s="39"/>
      <c r="P160" s="38"/>
      <c r="Q160" s="39"/>
    </row>
    <row r="161" spans="1:17" ht="12.75">
      <c r="A161" s="22" t="s">
        <v>71</v>
      </c>
      <c r="B161" s="38">
        <v>468</v>
      </c>
      <c r="C161" s="39">
        <f t="shared" si="8"/>
        <v>27.44707055304674</v>
      </c>
      <c r="D161" s="38">
        <v>172</v>
      </c>
      <c r="E161" s="39">
        <f t="shared" si="9"/>
        <v>16.560754862314653</v>
      </c>
      <c r="F161" s="38">
        <v>294</v>
      </c>
      <c r="G161" s="39">
        <f t="shared" si="10"/>
        <v>46.50427080037962</v>
      </c>
      <c r="H161" s="40">
        <v>2</v>
      </c>
      <c r="I161" s="42" t="s">
        <v>69</v>
      </c>
      <c r="J161" s="41" t="s">
        <v>70</v>
      </c>
      <c r="K161" s="42" t="s">
        <v>70</v>
      </c>
      <c r="L161" s="38"/>
      <c r="N161" s="38"/>
      <c r="O161" s="39"/>
      <c r="P161" s="38"/>
      <c r="Q161" s="39"/>
    </row>
    <row r="162" spans="1:17" ht="12.75">
      <c r="A162" s="22" t="s">
        <v>72</v>
      </c>
      <c r="B162" s="38">
        <v>603</v>
      </c>
      <c r="C162" s="39">
        <f t="shared" si="8"/>
        <v>17.50464468183929</v>
      </c>
      <c r="D162" s="38">
        <v>238</v>
      </c>
      <c r="E162" s="39">
        <f t="shared" si="9"/>
        <v>9.695685827188658</v>
      </c>
      <c r="F162" s="38">
        <v>356</v>
      </c>
      <c r="G162" s="39">
        <f t="shared" si="10"/>
        <v>39.10369068541301</v>
      </c>
      <c r="H162" s="40">
        <v>8</v>
      </c>
      <c r="I162" s="39">
        <f>H162/565*1000</f>
        <v>14.15929203539823</v>
      </c>
      <c r="J162" s="40">
        <v>1</v>
      </c>
      <c r="K162" s="42" t="s">
        <v>69</v>
      </c>
      <c r="L162" s="38"/>
      <c r="N162" s="38"/>
      <c r="O162" s="39"/>
      <c r="P162" s="38"/>
      <c r="Q162" s="39"/>
    </row>
    <row r="163" spans="1:17" ht="12.75">
      <c r="A163" s="22" t="s">
        <v>73</v>
      </c>
      <c r="B163" s="38">
        <v>406</v>
      </c>
      <c r="C163" s="39">
        <f t="shared" si="8"/>
        <v>10.203825177812964</v>
      </c>
      <c r="D163" s="38">
        <v>166</v>
      </c>
      <c r="E163" s="39">
        <f t="shared" si="9"/>
        <v>5.062827863852629</v>
      </c>
      <c r="F163" s="38">
        <v>238</v>
      </c>
      <c r="G163" s="39">
        <f t="shared" si="10"/>
        <v>41.21925874610322</v>
      </c>
      <c r="H163" s="40">
        <v>2</v>
      </c>
      <c r="I163" s="42" t="s">
        <v>69</v>
      </c>
      <c r="J163" s="41" t="s">
        <v>70</v>
      </c>
      <c r="K163" s="42" t="s">
        <v>70</v>
      </c>
      <c r="L163" s="38"/>
      <c r="N163" s="38"/>
      <c r="O163" s="39"/>
      <c r="P163" s="38"/>
      <c r="Q163" s="39"/>
    </row>
    <row r="164" spans="1:17" ht="12.75">
      <c r="A164" s="22" t="s">
        <v>74</v>
      </c>
      <c r="B164" s="38">
        <v>288</v>
      </c>
      <c r="C164" s="39">
        <f t="shared" si="8"/>
        <v>8.958566629339305</v>
      </c>
      <c r="D164" s="38">
        <v>116</v>
      </c>
      <c r="E164" s="39">
        <f t="shared" si="9"/>
        <v>4.236204944673703</v>
      </c>
      <c r="F164" s="38">
        <v>162</v>
      </c>
      <c r="G164" s="39">
        <f t="shared" si="10"/>
        <v>43.53668368718087</v>
      </c>
      <c r="H164" s="40">
        <v>9</v>
      </c>
      <c r="I164" s="39">
        <f>H164/586*1000</f>
        <v>15.358361774744028</v>
      </c>
      <c r="J164" s="40">
        <v>1</v>
      </c>
      <c r="K164" s="42" t="s">
        <v>69</v>
      </c>
      <c r="L164" s="38"/>
      <c r="N164" s="38"/>
      <c r="O164" s="39"/>
      <c r="P164" s="38"/>
      <c r="Q164" s="39"/>
    </row>
    <row r="165" spans="1:17" ht="12.75">
      <c r="A165" s="22" t="s">
        <v>75</v>
      </c>
      <c r="B165" s="38">
        <v>153</v>
      </c>
      <c r="C165" s="39">
        <f t="shared" si="8"/>
        <v>12.680258577821979</v>
      </c>
      <c r="D165" s="38">
        <v>52</v>
      </c>
      <c r="E165" s="39">
        <f t="shared" si="9"/>
        <v>5.189102883943717</v>
      </c>
      <c r="F165" s="38">
        <v>100</v>
      </c>
      <c r="G165" s="39">
        <f t="shared" si="10"/>
        <v>60.64281382656155</v>
      </c>
      <c r="H165" s="40">
        <v>1</v>
      </c>
      <c r="I165" s="42" t="s">
        <v>69</v>
      </c>
      <c r="J165" s="41" t="s">
        <v>70</v>
      </c>
      <c r="K165" s="42" t="s">
        <v>70</v>
      </c>
      <c r="L165" s="38"/>
      <c r="N165" s="38"/>
      <c r="O165" s="39"/>
      <c r="P165" s="38"/>
      <c r="Q165" s="39"/>
    </row>
    <row r="166" spans="1:17" ht="12.75">
      <c r="A166" s="22" t="s">
        <v>76</v>
      </c>
      <c r="B166" s="40">
        <v>31</v>
      </c>
      <c r="C166" s="39">
        <f t="shared" si="8"/>
        <v>16.213389121338913</v>
      </c>
      <c r="D166" s="38">
        <v>14</v>
      </c>
      <c r="E166" s="39">
        <f t="shared" si="9"/>
        <v>8.985879332477536</v>
      </c>
      <c r="F166" s="40">
        <v>15</v>
      </c>
      <c r="G166" s="39">
        <f t="shared" si="10"/>
        <v>53.57142857142857</v>
      </c>
      <c r="H166" s="40">
        <v>2</v>
      </c>
      <c r="I166" s="42" t="s">
        <v>69</v>
      </c>
      <c r="J166" s="41" t="s">
        <v>70</v>
      </c>
      <c r="K166" s="42" t="s">
        <v>70</v>
      </c>
      <c r="L166" s="38"/>
      <c r="O166" s="39"/>
      <c r="Q166" s="39"/>
    </row>
    <row r="167" spans="1:17" ht="12.75">
      <c r="A167" s="22" t="s">
        <v>77</v>
      </c>
      <c r="B167" s="40">
        <v>3</v>
      </c>
      <c r="C167" s="42" t="s">
        <v>69</v>
      </c>
      <c r="D167" s="40">
        <v>1</v>
      </c>
      <c r="E167" s="42" t="s">
        <v>69</v>
      </c>
      <c r="F167" s="40">
        <v>2</v>
      </c>
      <c r="G167" s="41" t="s">
        <v>69</v>
      </c>
      <c r="H167" s="41" t="s">
        <v>70</v>
      </c>
      <c r="I167" s="42" t="s">
        <v>70</v>
      </c>
      <c r="J167" s="41" t="s">
        <v>70</v>
      </c>
      <c r="K167" s="42" t="s">
        <v>70</v>
      </c>
      <c r="O167" s="39"/>
      <c r="Q167" s="39"/>
    </row>
    <row r="168" spans="1:17" ht="12.75">
      <c r="A168" s="36" t="s">
        <v>85</v>
      </c>
      <c r="B168" s="36" t="s">
        <v>85</v>
      </c>
      <c r="C168" s="44" t="s">
        <v>85</v>
      </c>
      <c r="D168" s="36" t="s">
        <v>85</v>
      </c>
      <c r="E168" s="44" t="s">
        <v>85</v>
      </c>
      <c r="F168" s="36" t="s">
        <v>85</v>
      </c>
      <c r="G168" s="44" t="s">
        <v>85</v>
      </c>
      <c r="H168" s="36" t="s">
        <v>85</v>
      </c>
      <c r="I168" s="36" t="s">
        <v>85</v>
      </c>
      <c r="J168" s="36" t="s">
        <v>85</v>
      </c>
      <c r="K168" s="36" t="s">
        <v>85</v>
      </c>
      <c r="M168" s="39"/>
      <c r="O168" s="39"/>
      <c r="Q168" s="39"/>
    </row>
    <row r="169" spans="15:17" ht="12.75">
      <c r="O169" s="39"/>
      <c r="Q169" s="39"/>
    </row>
    <row r="170" spans="1:17" ht="12.75">
      <c r="A170" s="22" t="s">
        <v>59</v>
      </c>
      <c r="B170" s="38">
        <v>1975</v>
      </c>
      <c r="C170" s="39">
        <f>B170/B18*1000</f>
        <v>14.327790836017527</v>
      </c>
      <c r="D170" s="38">
        <v>763</v>
      </c>
      <c r="E170" s="39">
        <f>D170/D18*1000</f>
        <v>7.142322237615606</v>
      </c>
      <c r="F170" s="38">
        <v>1186</v>
      </c>
      <c r="G170" s="39">
        <f>F170/F18*1000</f>
        <v>43.717055549412066</v>
      </c>
      <c r="H170" s="40">
        <v>24</v>
      </c>
      <c r="I170" s="39">
        <f>H170/2418*1000</f>
        <v>9.925558312655086</v>
      </c>
      <c r="J170" s="40">
        <v>2</v>
      </c>
      <c r="K170" s="42" t="s">
        <v>69</v>
      </c>
      <c r="N170" s="38"/>
      <c r="O170" s="39"/>
      <c r="P170" s="38"/>
      <c r="Q170" s="39"/>
    </row>
    <row r="171" spans="1:11" ht="12.75">
      <c r="A171" s="36" t="s">
        <v>85</v>
      </c>
      <c r="B171" s="36" t="s">
        <v>85</v>
      </c>
      <c r="C171" s="36" t="s">
        <v>85</v>
      </c>
      <c r="D171" s="36" t="s">
        <v>85</v>
      </c>
      <c r="E171" s="36" t="s">
        <v>85</v>
      </c>
      <c r="F171" s="36" t="s">
        <v>85</v>
      </c>
      <c r="G171" s="36" t="s">
        <v>85</v>
      </c>
      <c r="H171" s="36" t="s">
        <v>85</v>
      </c>
      <c r="I171" s="36" t="s">
        <v>85</v>
      </c>
      <c r="J171" s="36" t="s">
        <v>85</v>
      </c>
      <c r="K171" s="36" t="s">
        <v>85</v>
      </c>
    </row>
    <row r="173" ht="12.75">
      <c r="A173" s="37" t="s">
        <v>79</v>
      </c>
    </row>
    <row r="174" spans="1:16" ht="12.75">
      <c r="A174" s="37" t="s">
        <v>80</v>
      </c>
      <c r="B174" s="52">
        <v>23.393</v>
      </c>
      <c r="D174" s="52">
        <v>23.695</v>
      </c>
      <c r="F174" s="52">
        <v>23.162</v>
      </c>
      <c r="H174" s="52">
        <v>29</v>
      </c>
      <c r="J174" s="52">
        <v>26.5</v>
      </c>
      <c r="L174" s="52"/>
      <c r="N174" s="52"/>
      <c r="P174" s="52"/>
    </row>
    <row r="175" spans="1:11" ht="12.75">
      <c r="A175" s="36" t="s">
        <v>85</v>
      </c>
      <c r="B175" s="36" t="s">
        <v>85</v>
      </c>
      <c r="C175" s="36" t="s">
        <v>85</v>
      </c>
      <c r="D175" s="36" t="s">
        <v>85</v>
      </c>
      <c r="E175" s="36" t="s">
        <v>85</v>
      </c>
      <c r="F175" s="36" t="s">
        <v>85</v>
      </c>
      <c r="G175" s="36" t="s">
        <v>85</v>
      </c>
      <c r="H175" s="36" t="s">
        <v>85</v>
      </c>
      <c r="I175" s="36" t="s">
        <v>85</v>
      </c>
      <c r="J175" s="36" t="s">
        <v>85</v>
      </c>
      <c r="K175" s="36" t="s">
        <v>85</v>
      </c>
    </row>
    <row r="177" ht="12.75">
      <c r="A177" s="22" t="s">
        <v>106</v>
      </c>
    </row>
    <row r="179" ht="12.75">
      <c r="A179" s="22" t="s">
        <v>98</v>
      </c>
    </row>
    <row r="180" ht="12.75">
      <c r="A180" s="22" t="s">
        <v>107</v>
      </c>
    </row>
  </sheetData>
  <mergeCells count="9">
    <mergeCell ref="A6:A8"/>
    <mergeCell ref="B19:C20"/>
    <mergeCell ref="D19:E20"/>
    <mergeCell ref="F19:G20"/>
    <mergeCell ref="P19:Q20"/>
    <mergeCell ref="H19:I20"/>
    <mergeCell ref="J19:K20"/>
    <mergeCell ref="L19:M20"/>
    <mergeCell ref="N19:O20"/>
  </mergeCells>
  <printOptions/>
  <pageMargins left="0.5" right="0.25" top="1" bottom="1" header="0" footer="0"/>
  <pageSetup fitToHeight="1" fitToWidth="1" orientation="landscape" scale="82" r:id="rId1"/>
</worksheet>
</file>

<file path=xl/worksheets/sheet5.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9.33203125" defaultRowHeight="12.75"/>
  <cols>
    <col min="1" max="1" width="18.16015625" style="3" customWidth="1"/>
    <col min="2" max="3" width="12.83203125" style="3" customWidth="1"/>
    <col min="4" max="16384" width="9.33203125" style="3" customWidth="1"/>
  </cols>
  <sheetData>
    <row r="2" spans="1:3" ht="12.75">
      <c r="A2" s="1" t="s">
        <v>108</v>
      </c>
      <c r="B2" s="2"/>
      <c r="C2" s="2"/>
    </row>
    <row r="3" spans="1:3" ht="12.75">
      <c r="A3" s="4" t="s">
        <v>109</v>
      </c>
      <c r="B3" s="2"/>
      <c r="C3" s="2"/>
    </row>
    <row r="4" spans="1:3" ht="12.75">
      <c r="A4" s="1" t="s">
        <v>2</v>
      </c>
      <c r="B4" s="2"/>
      <c r="C4" s="2"/>
    </row>
    <row r="5" spans="1:3" ht="12.75">
      <c r="A5" s="1" t="s">
        <v>3</v>
      </c>
      <c r="B5" s="2"/>
      <c r="C5" s="2"/>
    </row>
    <row r="7" spans="1:3" ht="12.75">
      <c r="A7" s="82" t="s">
        <v>4</v>
      </c>
      <c r="B7" s="85" t="s">
        <v>5</v>
      </c>
      <c r="C7" s="83" t="s">
        <v>6</v>
      </c>
    </row>
    <row r="8" spans="1:3" ht="12.75">
      <c r="A8" s="109"/>
      <c r="B8" s="55"/>
      <c r="C8" s="8"/>
    </row>
    <row r="9" spans="1:3" ht="12.75">
      <c r="A9" s="110" t="s">
        <v>9</v>
      </c>
      <c r="B9" s="54" t="s">
        <v>10</v>
      </c>
      <c r="C9" s="12">
        <v>78.5</v>
      </c>
    </row>
    <row r="10" spans="1:3" ht="12.75">
      <c r="A10" s="111" t="s">
        <v>110</v>
      </c>
      <c r="B10" s="54" t="s">
        <v>13</v>
      </c>
      <c r="C10" s="12">
        <v>87.6</v>
      </c>
    </row>
    <row r="11" spans="1:3" ht="12.75">
      <c r="A11" s="111" t="s">
        <v>111</v>
      </c>
      <c r="B11" s="54" t="s">
        <v>16</v>
      </c>
      <c r="C11" s="12">
        <v>123.1</v>
      </c>
    </row>
    <row r="12" spans="1:3" ht="12.75">
      <c r="A12" s="111" t="s">
        <v>112</v>
      </c>
      <c r="B12" s="54" t="s">
        <v>19</v>
      </c>
      <c r="C12" s="12">
        <v>91.7</v>
      </c>
    </row>
    <row r="13" spans="1:3" ht="12.75">
      <c r="A13" s="111"/>
      <c r="B13" s="54"/>
      <c r="C13" s="12"/>
    </row>
    <row r="14" spans="1:3" ht="12.75">
      <c r="A14" s="111" t="s">
        <v>113</v>
      </c>
      <c r="B14" s="54" t="s">
        <v>22</v>
      </c>
      <c r="C14" s="12">
        <v>66.3</v>
      </c>
    </row>
    <row r="15" spans="1:3" ht="12.75">
      <c r="A15" s="111" t="s">
        <v>114</v>
      </c>
      <c r="B15" s="54" t="s">
        <v>25</v>
      </c>
      <c r="C15" s="12">
        <v>63.2</v>
      </c>
    </row>
    <row r="16" spans="1:3" ht="12.75">
      <c r="A16" s="111" t="s">
        <v>115</v>
      </c>
      <c r="B16" s="54" t="s">
        <v>27</v>
      </c>
      <c r="C16" s="12">
        <v>61.7</v>
      </c>
    </row>
    <row r="17" spans="1:3" ht="12.75">
      <c r="A17" s="111" t="s">
        <v>116</v>
      </c>
      <c r="B17" s="54" t="s">
        <v>29</v>
      </c>
      <c r="C17" s="12">
        <v>59.3</v>
      </c>
    </row>
    <row r="18" spans="1:3" ht="12.75">
      <c r="A18" s="111" t="s">
        <v>117</v>
      </c>
      <c r="B18" s="54" t="s">
        <v>31</v>
      </c>
      <c r="C18" s="12">
        <v>63.1</v>
      </c>
    </row>
    <row r="19" spans="1:3" ht="12.75">
      <c r="A19" s="111"/>
      <c r="B19" s="54"/>
      <c r="C19" s="12"/>
    </row>
    <row r="20" spans="1:3" ht="12.75">
      <c r="A20" s="111" t="s">
        <v>118</v>
      </c>
      <c r="B20" s="54" t="s">
        <v>33</v>
      </c>
      <c r="C20" s="12">
        <v>63.8</v>
      </c>
    </row>
    <row r="21" spans="1:3" ht="12.75">
      <c r="A21" s="111" t="s">
        <v>117</v>
      </c>
      <c r="B21" s="54" t="s">
        <v>36</v>
      </c>
      <c r="C21" s="12">
        <v>63.2</v>
      </c>
    </row>
    <row r="22" spans="1:3" ht="12.75">
      <c r="A22" s="111" t="s">
        <v>119</v>
      </c>
      <c r="B22" s="54" t="s">
        <v>39</v>
      </c>
      <c r="C22" s="12">
        <v>64.3</v>
      </c>
    </row>
    <row r="23" spans="1:3" ht="12.75">
      <c r="A23" s="111" t="s">
        <v>120</v>
      </c>
      <c r="B23" s="54" t="s">
        <v>41</v>
      </c>
      <c r="C23" s="12">
        <v>63.9</v>
      </c>
    </row>
    <row r="24" spans="1:3" ht="12.75">
      <c r="A24" s="111" t="s">
        <v>121</v>
      </c>
      <c r="B24" s="54" t="s">
        <v>43</v>
      </c>
      <c r="C24" s="12">
        <v>67.9</v>
      </c>
    </row>
    <row r="25" spans="1:3" ht="12.75">
      <c r="A25" s="111"/>
      <c r="B25" s="54"/>
      <c r="C25" s="12"/>
    </row>
    <row r="26" spans="1:3" ht="12.75">
      <c r="A26" s="111" t="s">
        <v>122</v>
      </c>
      <c r="B26" s="54" t="s">
        <v>46</v>
      </c>
      <c r="C26" s="12">
        <v>69.1</v>
      </c>
    </row>
    <row r="27" spans="1:3" ht="12.75">
      <c r="A27" s="111" t="s">
        <v>123</v>
      </c>
      <c r="B27" s="54" t="s">
        <v>49</v>
      </c>
      <c r="C27" s="12">
        <v>67.2</v>
      </c>
    </row>
    <row r="28" spans="1:3" ht="12.75">
      <c r="A28" s="111" t="s">
        <v>124</v>
      </c>
      <c r="B28" s="54" t="s">
        <v>51</v>
      </c>
      <c r="C28" s="12">
        <v>65.1</v>
      </c>
    </row>
    <row r="29" spans="1:3" ht="12.75">
      <c r="A29" s="111">
        <v>67.6</v>
      </c>
      <c r="B29" s="54" t="s">
        <v>52</v>
      </c>
      <c r="C29" s="12">
        <v>63.2</v>
      </c>
    </row>
    <row r="30" spans="1:3" ht="12.75">
      <c r="A30" s="111">
        <v>67.1</v>
      </c>
      <c r="B30" s="54">
        <v>1994</v>
      </c>
      <c r="C30" s="20">
        <v>62.4</v>
      </c>
    </row>
    <row r="31" spans="1:3" ht="12.75">
      <c r="A31" s="128"/>
      <c r="B31" s="77"/>
      <c r="C31" s="126"/>
    </row>
    <row r="33" ht="12.75">
      <c r="A33" s="3" t="s">
        <v>308</v>
      </c>
    </row>
    <row r="35" spans="1:3" ht="24.75" customHeight="1">
      <c r="A35" s="177" t="s">
        <v>53</v>
      </c>
      <c r="B35" s="177"/>
      <c r="C35" s="177"/>
    </row>
    <row r="36" ht="12.75">
      <c r="A36" s="34"/>
    </row>
  </sheetData>
  <mergeCells count="1">
    <mergeCell ref="A35:C35"/>
  </mergeCells>
  <printOptions/>
  <pageMargins left="2.25" right="0.25" top="1" bottom="1" header="0" footer="0"/>
  <pageSetup orientation="portrait" r:id="rId1"/>
</worksheet>
</file>

<file path=xl/worksheets/sheet6.xml><?xml version="1.0" encoding="utf-8"?>
<worksheet xmlns="http://schemas.openxmlformats.org/spreadsheetml/2006/main" xmlns:r="http://schemas.openxmlformats.org/officeDocument/2006/relationships">
  <dimension ref="A2:E23"/>
  <sheetViews>
    <sheetView workbookViewId="0" topLeftCell="A1">
      <selection activeCell="A1" sqref="A1"/>
    </sheetView>
  </sheetViews>
  <sheetFormatPr defaultColWidth="9.33203125" defaultRowHeight="12.75"/>
  <cols>
    <col min="1" max="1" width="12.83203125" style="3" customWidth="1"/>
    <col min="2" max="2" width="15.5" style="3" customWidth="1"/>
    <col min="3" max="5" width="12.83203125" style="3" customWidth="1"/>
    <col min="6" max="16384" width="9.33203125" style="3" customWidth="1"/>
  </cols>
  <sheetData>
    <row r="2" spans="1:3" ht="12.75">
      <c r="A2" s="1" t="s">
        <v>125</v>
      </c>
      <c r="B2" s="49"/>
      <c r="C2" s="49"/>
    </row>
    <row r="3" spans="1:3" ht="12.75">
      <c r="A3" s="4" t="s">
        <v>126</v>
      </c>
      <c r="B3" s="49"/>
      <c r="C3" s="49"/>
    </row>
    <row r="4" spans="1:3" ht="12.75">
      <c r="A4" s="1" t="s">
        <v>127</v>
      </c>
      <c r="B4" s="49"/>
      <c r="C4" s="49"/>
    </row>
    <row r="6" spans="1:3" ht="12.75">
      <c r="A6" s="187" t="s">
        <v>5</v>
      </c>
      <c r="B6" s="70" t="s">
        <v>128</v>
      </c>
      <c r="C6" s="73"/>
    </row>
    <row r="7" spans="1:3" ht="12.75">
      <c r="A7" s="179"/>
      <c r="B7" s="69" t="s">
        <v>60</v>
      </c>
      <c r="C7" s="69" t="s">
        <v>61</v>
      </c>
    </row>
    <row r="8" spans="1:3" ht="12.75">
      <c r="A8" s="55"/>
      <c r="B8" s="8"/>
      <c r="C8" s="8"/>
    </row>
    <row r="9" spans="1:5" ht="12.75">
      <c r="A9" s="54">
        <v>1970</v>
      </c>
      <c r="B9" s="12">
        <v>87.9</v>
      </c>
      <c r="C9" s="12">
        <v>123.5</v>
      </c>
      <c r="E9" s="40"/>
    </row>
    <row r="10" spans="1:5" ht="12.75">
      <c r="A10" s="54">
        <v>1975</v>
      </c>
      <c r="B10" s="12">
        <v>62.6</v>
      </c>
      <c r="C10" s="12">
        <v>89.5</v>
      </c>
      <c r="E10" s="40"/>
    </row>
    <row r="11" spans="1:5" ht="12.75">
      <c r="A11" s="54">
        <v>1980</v>
      </c>
      <c r="B11" s="12">
        <v>64.2</v>
      </c>
      <c r="C11" s="12">
        <v>78.3</v>
      </c>
      <c r="E11" s="40"/>
    </row>
    <row r="12" spans="1:5" ht="12.75">
      <c r="A12" s="54">
        <v>1985</v>
      </c>
      <c r="B12" s="12">
        <v>62.8</v>
      </c>
      <c r="C12" s="12">
        <v>69.6</v>
      </c>
      <c r="E12" s="40"/>
    </row>
    <row r="13" spans="1:5" ht="12.75">
      <c r="A13" s="54">
        <v>1990</v>
      </c>
      <c r="B13" s="12">
        <v>65.3</v>
      </c>
      <c r="C13" s="12">
        <v>93.5</v>
      </c>
      <c r="E13" s="40"/>
    </row>
    <row r="14" spans="1:5" ht="12.75">
      <c r="A14" s="54">
        <v>1991</v>
      </c>
      <c r="B14" s="12">
        <v>59.2</v>
      </c>
      <c r="C14" s="12">
        <v>81.2</v>
      </c>
      <c r="E14" s="40"/>
    </row>
    <row r="15" spans="1:3" ht="12.75">
      <c r="A15" s="54">
        <v>1992</v>
      </c>
      <c r="B15" s="12">
        <v>61.5</v>
      </c>
      <c r="C15" s="12">
        <v>84.6</v>
      </c>
    </row>
    <row r="16" spans="1:3" ht="12.75">
      <c r="A16" s="54">
        <v>1993</v>
      </c>
      <c r="B16" s="12">
        <v>59.8</v>
      </c>
      <c r="C16" s="12">
        <v>80.6</v>
      </c>
    </row>
    <row r="17" spans="1:3" ht="12.75">
      <c r="A17" s="77">
        <v>1994</v>
      </c>
      <c r="B17" s="76">
        <f>106828/1811029*1000</f>
        <v>58.987459615500356</v>
      </c>
      <c r="C17" s="76">
        <f>27129/350413*1000</f>
        <v>77.42007288542376</v>
      </c>
    </row>
    <row r="18" spans="1:3" ht="12.75">
      <c r="A18" s="54" t="s">
        <v>129</v>
      </c>
      <c r="B18" s="8"/>
      <c r="C18" s="8"/>
    </row>
    <row r="19" spans="1:3" ht="12.75">
      <c r="A19" s="54" t="s">
        <v>130</v>
      </c>
      <c r="B19" s="14" t="s">
        <v>131</v>
      </c>
      <c r="C19" s="14" t="s">
        <v>132</v>
      </c>
    </row>
    <row r="20" spans="1:3" ht="12.75">
      <c r="A20" s="77" t="s">
        <v>133</v>
      </c>
      <c r="B20" s="89"/>
      <c r="C20" s="89"/>
    </row>
    <row r="22" spans="1:3" ht="26.25" customHeight="1">
      <c r="A22" s="177" t="s">
        <v>53</v>
      </c>
      <c r="B22" s="177"/>
      <c r="C22" s="177"/>
    </row>
    <row r="23" ht="12.75">
      <c r="A23" s="50"/>
    </row>
  </sheetData>
  <mergeCells count="2">
    <mergeCell ref="A6:A7"/>
    <mergeCell ref="A22:C22"/>
  </mergeCells>
  <printOptions/>
  <pageMargins left="2.25" right="0.25" top="1" bottom="1" header="0" footer="0"/>
  <pageSetup orientation="portrait" r:id="rId1"/>
</worksheet>
</file>

<file path=xl/worksheets/sheet7.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9.33203125" defaultRowHeight="12.75"/>
  <cols>
    <col min="1" max="1" width="17.8320312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16384" width="9.33203125" style="3" customWidth="1"/>
  </cols>
  <sheetData>
    <row r="2" spans="1:7" ht="12.75">
      <c r="A2" s="1" t="s">
        <v>134</v>
      </c>
      <c r="B2" s="2"/>
      <c r="C2" s="2"/>
      <c r="D2" s="2"/>
      <c r="E2" s="2"/>
      <c r="F2" s="2"/>
      <c r="G2" s="2"/>
    </row>
    <row r="3" spans="1:7" ht="12.75">
      <c r="A3" s="4" t="s">
        <v>310</v>
      </c>
      <c r="B3" s="2"/>
      <c r="C3" s="2"/>
      <c r="D3" s="2"/>
      <c r="E3" s="2"/>
      <c r="F3" s="2"/>
      <c r="G3" s="2"/>
    </row>
    <row r="4" spans="1:7" ht="12.75">
      <c r="A4" s="4" t="s">
        <v>135</v>
      </c>
      <c r="B4" s="2"/>
      <c r="C4" s="2"/>
      <c r="D4" s="2"/>
      <c r="E4" s="2"/>
      <c r="F4" s="2"/>
      <c r="G4" s="2"/>
    </row>
    <row r="5" spans="1:7" ht="12.75">
      <c r="A5" s="4" t="s">
        <v>311</v>
      </c>
      <c r="B5" s="2"/>
      <c r="C5" s="2"/>
      <c r="D5" s="2"/>
      <c r="E5" s="2"/>
      <c r="F5" s="2"/>
      <c r="G5" s="2"/>
    </row>
    <row r="6" spans="1:7" ht="12.75">
      <c r="A6" s="1" t="s">
        <v>56</v>
      </c>
      <c r="B6" s="2"/>
      <c r="C6" s="2"/>
      <c r="D6" s="2"/>
      <c r="E6" s="2"/>
      <c r="F6" s="2"/>
      <c r="G6" s="2"/>
    </row>
    <row r="8" spans="1:7" ht="12.75">
      <c r="A8" s="184" t="s">
        <v>277</v>
      </c>
      <c r="B8" s="70" t="s">
        <v>59</v>
      </c>
      <c r="C8" s="73"/>
      <c r="D8" s="72" t="s">
        <v>137</v>
      </c>
      <c r="E8" s="73"/>
      <c r="F8" s="72" t="s">
        <v>138</v>
      </c>
      <c r="G8" s="73"/>
    </row>
    <row r="9" spans="1:7" ht="12.75">
      <c r="A9" s="186"/>
      <c r="B9" s="27" t="s">
        <v>7</v>
      </c>
      <c r="C9" s="33" t="s">
        <v>67</v>
      </c>
      <c r="D9" s="27" t="s">
        <v>7</v>
      </c>
      <c r="E9" s="33" t="s">
        <v>67</v>
      </c>
      <c r="F9" s="27" t="s">
        <v>7</v>
      </c>
      <c r="G9" s="33" t="s">
        <v>67</v>
      </c>
    </row>
    <row r="10" spans="1:7" ht="12.75">
      <c r="A10" s="85" t="s">
        <v>139</v>
      </c>
      <c r="B10" s="93">
        <v>90218</v>
      </c>
      <c r="C10" s="94">
        <v>100</v>
      </c>
      <c r="D10" s="93">
        <v>21577</v>
      </c>
      <c r="E10" s="94">
        <v>100</v>
      </c>
      <c r="F10" s="93">
        <v>68641</v>
      </c>
      <c r="G10" s="94">
        <v>100</v>
      </c>
    </row>
    <row r="11" spans="1:7" ht="12.75">
      <c r="A11" s="55"/>
      <c r="B11" s="17"/>
      <c r="C11" s="17"/>
      <c r="D11" s="17"/>
      <c r="E11" s="17"/>
      <c r="F11" s="17"/>
      <c r="G11" s="17"/>
    </row>
    <row r="12" spans="1:7" ht="12.75">
      <c r="A12" s="54" t="s">
        <v>140</v>
      </c>
      <c r="B12" s="26">
        <v>4001</v>
      </c>
      <c r="C12" s="13">
        <v>4.434813451861048</v>
      </c>
      <c r="D12" s="26">
        <v>2743</v>
      </c>
      <c r="E12" s="13">
        <v>12.712610650229411</v>
      </c>
      <c r="F12" s="26">
        <v>1258</v>
      </c>
      <c r="G12" s="13">
        <v>1.8327238822278231</v>
      </c>
    </row>
    <row r="13" spans="1:7" ht="12.75">
      <c r="A13" s="54" t="s">
        <v>141</v>
      </c>
      <c r="B13" s="26">
        <v>28160</v>
      </c>
      <c r="C13" s="13">
        <v>31.213283380256712</v>
      </c>
      <c r="D13" s="26">
        <v>8982</v>
      </c>
      <c r="E13" s="13">
        <v>41.6276590814293</v>
      </c>
      <c r="F13" s="26">
        <v>19178</v>
      </c>
      <c r="G13" s="13">
        <v>27.93956964496438</v>
      </c>
    </row>
    <row r="14" spans="1:7" ht="12.75">
      <c r="A14" s="54" t="s">
        <v>142</v>
      </c>
      <c r="B14" s="26">
        <v>21399</v>
      </c>
      <c r="C14" s="13">
        <v>23.719213460728458</v>
      </c>
      <c r="D14" s="26">
        <v>3352</v>
      </c>
      <c r="E14" s="13">
        <v>15.535060481067802</v>
      </c>
      <c r="F14" s="26">
        <v>18047</v>
      </c>
      <c r="G14" s="13">
        <v>26.291866377238094</v>
      </c>
    </row>
    <row r="15" spans="1:7" ht="12.75">
      <c r="A15" s="54" t="s">
        <v>143</v>
      </c>
      <c r="B15" s="26">
        <v>20882</v>
      </c>
      <c r="C15" s="13">
        <v>23.146157086169058</v>
      </c>
      <c r="D15" s="26">
        <v>3027</v>
      </c>
      <c r="E15" s="13">
        <v>14.028826991704129</v>
      </c>
      <c r="F15" s="26">
        <v>17855</v>
      </c>
      <c r="G15" s="13">
        <v>26.012150172637345</v>
      </c>
    </row>
    <row r="16" spans="1:7" ht="12.75">
      <c r="A16" s="77" t="s">
        <v>144</v>
      </c>
      <c r="B16" s="86">
        <v>15776</v>
      </c>
      <c r="C16" s="87">
        <v>17.486532620984725</v>
      </c>
      <c r="D16" s="86">
        <v>3473</v>
      </c>
      <c r="E16" s="87">
        <v>16.095842795569357</v>
      </c>
      <c r="F16" s="86">
        <v>12303</v>
      </c>
      <c r="G16" s="87">
        <v>17.923689922932358</v>
      </c>
    </row>
    <row r="17" spans="1:7" ht="12.75">
      <c r="A17" s="54" t="s">
        <v>145</v>
      </c>
      <c r="B17" s="108"/>
      <c r="C17" s="9"/>
      <c r="D17" s="108"/>
      <c r="E17" s="8"/>
      <c r="F17" s="48"/>
      <c r="G17" s="8"/>
    </row>
    <row r="18" spans="1:7" ht="12.75">
      <c r="A18" s="77" t="s">
        <v>136</v>
      </c>
      <c r="B18" s="107" t="s">
        <v>146</v>
      </c>
      <c r="C18" s="89"/>
      <c r="D18" s="107" t="s">
        <v>147</v>
      </c>
      <c r="E18" s="89"/>
      <c r="F18" s="107" t="s">
        <v>148</v>
      </c>
      <c r="G18" s="89"/>
    </row>
    <row r="20" spans="1:7" ht="76.5" customHeight="1">
      <c r="A20" s="188" t="s">
        <v>309</v>
      </c>
      <c r="B20" s="189"/>
      <c r="C20" s="189"/>
      <c r="D20" s="189"/>
      <c r="E20" s="189"/>
      <c r="F20" s="189"/>
      <c r="G20" s="189"/>
    </row>
    <row r="22" ht="12.75">
      <c r="A22" s="3" t="s">
        <v>53</v>
      </c>
    </row>
  </sheetData>
  <mergeCells count="2">
    <mergeCell ref="A8:A9"/>
    <mergeCell ref="A20:G20"/>
  </mergeCells>
  <printOptions/>
  <pageMargins left="1.25" right="0.25" top="1" bottom="1" header="0" footer="0"/>
  <pageSetup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23"/>
  <sheetViews>
    <sheetView workbookViewId="0" topLeftCell="A1">
      <selection activeCell="A1" sqref="A1"/>
    </sheetView>
  </sheetViews>
  <sheetFormatPr defaultColWidth="9.33203125" defaultRowHeight="12.75"/>
  <cols>
    <col min="1" max="1" width="13.33203125" style="3" customWidth="1"/>
    <col min="2" max="16384" width="9.33203125" style="3" customWidth="1"/>
  </cols>
  <sheetData>
    <row r="2" spans="1:17" ht="12.75">
      <c r="A2" s="2" t="s">
        <v>149</v>
      </c>
      <c r="B2" s="2"/>
      <c r="C2" s="2"/>
      <c r="D2" s="2"/>
      <c r="E2" s="2"/>
      <c r="F2" s="2"/>
      <c r="G2" s="2"/>
      <c r="H2" s="2"/>
      <c r="I2" s="2"/>
      <c r="J2" s="2"/>
      <c r="K2" s="2"/>
      <c r="L2" s="2"/>
      <c r="M2" s="2"/>
      <c r="N2" s="2"/>
      <c r="O2" s="2"/>
      <c r="P2" s="2"/>
      <c r="Q2" s="2"/>
    </row>
    <row r="3" spans="1:17" ht="14.25">
      <c r="A3" s="45" t="s">
        <v>313</v>
      </c>
      <c r="B3" s="2"/>
      <c r="C3" s="2"/>
      <c r="D3" s="2"/>
      <c r="E3" s="2"/>
      <c r="F3" s="2"/>
      <c r="G3" s="2"/>
      <c r="H3" s="2"/>
      <c r="I3" s="2"/>
      <c r="J3" s="2"/>
      <c r="K3" s="2"/>
      <c r="L3" s="2"/>
      <c r="M3" s="2"/>
      <c r="N3" s="2"/>
      <c r="O3" s="2"/>
      <c r="P3" s="2"/>
      <c r="Q3" s="2"/>
    </row>
    <row r="4" spans="1:17" ht="12.75">
      <c r="A4" s="45" t="s">
        <v>150</v>
      </c>
      <c r="B4" s="2"/>
      <c r="C4" s="2"/>
      <c r="D4" s="2"/>
      <c r="E4" s="2"/>
      <c r="F4" s="2"/>
      <c r="G4" s="2"/>
      <c r="H4" s="2"/>
      <c r="I4" s="2"/>
      <c r="J4" s="2"/>
      <c r="K4" s="2"/>
      <c r="L4" s="2"/>
      <c r="M4" s="2"/>
      <c r="N4" s="2"/>
      <c r="O4" s="2"/>
      <c r="P4" s="2"/>
      <c r="Q4" s="2"/>
    </row>
    <row r="5" spans="1:17" ht="12.75">
      <c r="A5" s="2" t="s">
        <v>56</v>
      </c>
      <c r="B5" s="2"/>
      <c r="C5" s="2"/>
      <c r="D5" s="2"/>
      <c r="E5" s="2"/>
      <c r="F5" s="2"/>
      <c r="G5" s="2"/>
      <c r="H5" s="2"/>
      <c r="I5" s="2"/>
      <c r="J5" s="2"/>
      <c r="K5" s="2"/>
      <c r="L5" s="2"/>
      <c r="M5" s="2"/>
      <c r="N5" s="2"/>
      <c r="O5" s="2"/>
      <c r="P5" s="2"/>
      <c r="Q5" s="2"/>
    </row>
    <row r="7" spans="1:17" ht="12.75">
      <c r="A7" s="190" t="s">
        <v>275</v>
      </c>
      <c r="B7" s="61" t="s">
        <v>306</v>
      </c>
      <c r="C7" s="61"/>
      <c r="D7" s="61"/>
      <c r="E7" s="61"/>
      <c r="F7" s="61"/>
      <c r="G7" s="61"/>
      <c r="H7" s="61"/>
      <c r="I7" s="61"/>
      <c r="J7" s="61"/>
      <c r="K7" s="61"/>
      <c r="L7" s="61"/>
      <c r="M7" s="130"/>
      <c r="N7" s="61" t="s">
        <v>57</v>
      </c>
      <c r="O7" s="61"/>
      <c r="P7" s="61"/>
      <c r="Q7" s="62"/>
    </row>
    <row r="8" spans="1:17" ht="12.75">
      <c r="A8" s="185"/>
      <c r="B8" s="103" t="s">
        <v>59</v>
      </c>
      <c r="C8" s="73"/>
      <c r="D8" s="71" t="s">
        <v>60</v>
      </c>
      <c r="E8" s="73"/>
      <c r="F8" s="71" t="s">
        <v>61</v>
      </c>
      <c r="G8" s="73"/>
      <c r="H8" s="71" t="s">
        <v>151</v>
      </c>
      <c r="I8" s="73"/>
      <c r="J8" s="71" t="s">
        <v>152</v>
      </c>
      <c r="K8" s="73"/>
      <c r="L8" s="71" t="s">
        <v>64</v>
      </c>
      <c r="M8" s="131"/>
      <c r="N8" s="71" t="s">
        <v>65</v>
      </c>
      <c r="O8" s="73"/>
      <c r="P8" s="71" t="s">
        <v>66</v>
      </c>
      <c r="Q8" s="73"/>
    </row>
    <row r="9" spans="1:17" ht="12.75">
      <c r="A9" s="186"/>
      <c r="B9" s="100" t="s">
        <v>7</v>
      </c>
      <c r="C9" s="106" t="s">
        <v>67</v>
      </c>
      <c r="D9" s="81" t="s">
        <v>7</v>
      </c>
      <c r="E9" s="106" t="s">
        <v>67</v>
      </c>
      <c r="F9" s="81" t="s">
        <v>7</v>
      </c>
      <c r="G9" s="106" t="s">
        <v>67</v>
      </c>
      <c r="H9" s="81" t="s">
        <v>7</v>
      </c>
      <c r="I9" s="106" t="s">
        <v>67</v>
      </c>
      <c r="J9" s="81" t="s">
        <v>7</v>
      </c>
      <c r="K9" s="106" t="s">
        <v>67</v>
      </c>
      <c r="L9" s="81" t="s">
        <v>7</v>
      </c>
      <c r="M9" s="132" t="s">
        <v>67</v>
      </c>
      <c r="N9" s="81" t="s">
        <v>7</v>
      </c>
      <c r="O9" s="106" t="s">
        <v>67</v>
      </c>
      <c r="P9" s="81" t="s">
        <v>7</v>
      </c>
      <c r="Q9" s="106" t="s">
        <v>67</v>
      </c>
    </row>
    <row r="10" spans="1:17" ht="12.75">
      <c r="A10" s="55"/>
      <c r="B10" s="8"/>
      <c r="C10" s="8"/>
      <c r="D10" s="8"/>
      <c r="E10" s="8"/>
      <c r="F10" s="8"/>
      <c r="G10" s="8"/>
      <c r="H10" s="8"/>
      <c r="I10" s="8"/>
      <c r="J10" s="8"/>
      <c r="K10" s="8"/>
      <c r="L10" s="8"/>
      <c r="M10" s="133"/>
      <c r="N10" s="8"/>
      <c r="O10" s="8"/>
      <c r="P10" s="8"/>
      <c r="Q10" s="8"/>
    </row>
    <row r="11" spans="1:17" ht="12.75">
      <c r="A11" s="99" t="s">
        <v>153</v>
      </c>
      <c r="B11" s="16">
        <v>157</v>
      </c>
      <c r="C11" s="20">
        <v>39.54659949622166</v>
      </c>
      <c r="D11" s="16">
        <v>48</v>
      </c>
      <c r="E11" s="20">
        <v>39.02439024390244</v>
      </c>
      <c r="F11" s="16">
        <v>107</v>
      </c>
      <c r="G11" s="20">
        <v>39.77695167286245</v>
      </c>
      <c r="H11" s="16">
        <v>1</v>
      </c>
      <c r="I11" s="46" t="s">
        <v>69</v>
      </c>
      <c r="J11" s="17">
        <v>1</v>
      </c>
      <c r="K11" s="46" t="s">
        <v>69</v>
      </c>
      <c r="L11" s="46" t="s">
        <v>307</v>
      </c>
      <c r="M11" s="134" t="s">
        <v>307</v>
      </c>
      <c r="N11" s="46" t="s">
        <v>307</v>
      </c>
      <c r="O11" s="46" t="s">
        <v>307</v>
      </c>
      <c r="P11" s="16">
        <v>12</v>
      </c>
      <c r="Q11" s="20">
        <v>46.15384615384615</v>
      </c>
    </row>
    <row r="12" spans="1:17" ht="12.75">
      <c r="A12" s="99" t="s">
        <v>71</v>
      </c>
      <c r="B12" s="16">
        <v>10704</v>
      </c>
      <c r="C12" s="20">
        <v>62.77637675209665</v>
      </c>
      <c r="D12" s="16">
        <v>6982</v>
      </c>
      <c r="E12" s="20">
        <v>67.22511072597727</v>
      </c>
      <c r="F12" s="16">
        <v>3509</v>
      </c>
      <c r="G12" s="20">
        <v>55.5045871559633</v>
      </c>
      <c r="H12" s="16">
        <v>117</v>
      </c>
      <c r="I12" s="20">
        <v>68.42105263157895</v>
      </c>
      <c r="J12" s="17">
        <v>66</v>
      </c>
      <c r="K12" s="20">
        <v>53.2258064516129</v>
      </c>
      <c r="L12" s="16">
        <v>4</v>
      </c>
      <c r="M12" s="134" t="s">
        <v>69</v>
      </c>
      <c r="N12" s="16">
        <v>136</v>
      </c>
      <c r="O12" s="20">
        <v>77.71428571428571</v>
      </c>
      <c r="P12" s="16">
        <v>530</v>
      </c>
      <c r="Q12" s="20">
        <v>59.4170403587444</v>
      </c>
    </row>
    <row r="13" spans="1:17" ht="12.75">
      <c r="A13" s="99" t="s">
        <v>72</v>
      </c>
      <c r="B13" s="16">
        <v>25656</v>
      </c>
      <c r="C13" s="20">
        <v>74.47747329307943</v>
      </c>
      <c r="D13" s="16">
        <v>19352</v>
      </c>
      <c r="E13" s="20">
        <v>78.83651770073736</v>
      </c>
      <c r="F13" s="16">
        <v>5760</v>
      </c>
      <c r="G13" s="20">
        <v>63.2688927943761</v>
      </c>
      <c r="H13" s="16">
        <v>206</v>
      </c>
      <c r="I13" s="20">
        <v>71.03448275862068</v>
      </c>
      <c r="J13" s="17">
        <v>271</v>
      </c>
      <c r="K13" s="20">
        <v>72.65415549597856</v>
      </c>
      <c r="L13" s="16">
        <v>13</v>
      </c>
      <c r="M13" s="135">
        <v>59.09090909090909</v>
      </c>
      <c r="N13" s="16">
        <v>553</v>
      </c>
      <c r="O13" s="20">
        <v>86.5414710485133</v>
      </c>
      <c r="P13" s="16">
        <v>913</v>
      </c>
      <c r="Q13" s="20">
        <v>65.21428571428571</v>
      </c>
    </row>
    <row r="14" spans="1:17" ht="12.75">
      <c r="A14" s="99" t="s">
        <v>73</v>
      </c>
      <c r="B14" s="16">
        <v>33860</v>
      </c>
      <c r="C14" s="20">
        <v>85.09889667998694</v>
      </c>
      <c r="D14" s="16">
        <v>28839</v>
      </c>
      <c r="E14" s="20">
        <v>87.9559594973771</v>
      </c>
      <c r="F14" s="16">
        <v>4048</v>
      </c>
      <c r="G14" s="20">
        <v>70.10737790093523</v>
      </c>
      <c r="H14" s="16">
        <v>170</v>
      </c>
      <c r="I14" s="20">
        <v>81.3397129186603</v>
      </c>
      <c r="J14" s="17">
        <v>640</v>
      </c>
      <c r="K14" s="20">
        <v>81.84143222506394</v>
      </c>
      <c r="L14" s="16">
        <v>16</v>
      </c>
      <c r="M14" s="135">
        <v>69.56521739130434</v>
      </c>
      <c r="N14" s="16">
        <v>686</v>
      </c>
      <c r="O14" s="20">
        <v>85.3233830845771</v>
      </c>
      <c r="P14" s="16">
        <v>783</v>
      </c>
      <c r="Q14" s="20">
        <v>73.79830348727616</v>
      </c>
    </row>
    <row r="15" spans="1:17" ht="12.75">
      <c r="A15" s="99" t="s">
        <v>74</v>
      </c>
      <c r="B15" s="16">
        <v>28037</v>
      </c>
      <c r="C15" s="20">
        <v>87.21226825930073</v>
      </c>
      <c r="D15" s="16">
        <v>24611</v>
      </c>
      <c r="E15" s="20">
        <v>89.8769309425556</v>
      </c>
      <c r="F15" s="16">
        <v>2613</v>
      </c>
      <c r="G15" s="20">
        <v>70.22305831765654</v>
      </c>
      <c r="H15" s="16">
        <v>91</v>
      </c>
      <c r="I15" s="20">
        <v>80.53097345132744</v>
      </c>
      <c r="J15" s="17">
        <v>539</v>
      </c>
      <c r="K15" s="20">
        <v>82.16463414634147</v>
      </c>
      <c r="L15" s="16">
        <v>16</v>
      </c>
      <c r="M15" s="135">
        <v>84.21052631578947</v>
      </c>
      <c r="N15" s="16">
        <v>531</v>
      </c>
      <c r="O15" s="20">
        <v>88.64774624373956</v>
      </c>
      <c r="P15" s="16">
        <v>575</v>
      </c>
      <c r="Q15" s="20">
        <v>77.7027027027027</v>
      </c>
    </row>
    <row r="16" spans="1:17" ht="12.75">
      <c r="A16" s="99" t="s">
        <v>75</v>
      </c>
      <c r="B16" s="16">
        <v>10252</v>
      </c>
      <c r="C16" s="20">
        <v>84.96602022211171</v>
      </c>
      <c r="D16" s="16">
        <v>8802</v>
      </c>
      <c r="E16" s="20">
        <v>87.83554535475501</v>
      </c>
      <c r="F16" s="16">
        <v>1134</v>
      </c>
      <c r="G16" s="20">
        <v>68.7689508793208</v>
      </c>
      <c r="H16" s="16">
        <v>38</v>
      </c>
      <c r="I16" s="20">
        <v>74.50980392156863</v>
      </c>
      <c r="J16" s="17">
        <v>194</v>
      </c>
      <c r="K16" s="20">
        <v>87.78280542986425</v>
      </c>
      <c r="L16" s="16">
        <v>11</v>
      </c>
      <c r="M16" s="135">
        <v>84.61538461538461</v>
      </c>
      <c r="N16" s="16">
        <v>227</v>
      </c>
      <c r="O16" s="20">
        <v>81.94945848375451</v>
      </c>
      <c r="P16" s="16">
        <v>214</v>
      </c>
      <c r="Q16" s="20">
        <v>78.1021897810219</v>
      </c>
    </row>
    <row r="17" spans="1:17" ht="12.75">
      <c r="A17" s="99" t="s">
        <v>154</v>
      </c>
      <c r="B17" s="16">
        <v>1558</v>
      </c>
      <c r="C17" s="20">
        <v>81.48535564853556</v>
      </c>
      <c r="D17" s="16">
        <v>1320</v>
      </c>
      <c r="E17" s="20">
        <v>84.7240051347882</v>
      </c>
      <c r="F17" s="16">
        <v>189</v>
      </c>
      <c r="G17" s="20">
        <v>67.5</v>
      </c>
      <c r="H17" s="16">
        <v>4</v>
      </c>
      <c r="I17" s="46" t="s">
        <v>69</v>
      </c>
      <c r="J17" s="17">
        <v>35</v>
      </c>
      <c r="K17" s="20">
        <v>68.62745098039215</v>
      </c>
      <c r="L17" s="16">
        <v>1</v>
      </c>
      <c r="M17" s="134" t="s">
        <v>69</v>
      </c>
      <c r="N17" s="16">
        <v>74</v>
      </c>
      <c r="O17" s="20">
        <v>85.0574712643678</v>
      </c>
      <c r="P17" s="16">
        <v>30</v>
      </c>
      <c r="Q17" s="20">
        <v>75</v>
      </c>
    </row>
    <row r="18" spans="1:17" ht="12.75">
      <c r="A18" s="66" t="s">
        <v>77</v>
      </c>
      <c r="B18" s="67">
        <v>26</v>
      </c>
      <c r="C18" s="76">
        <v>78.78787878787878</v>
      </c>
      <c r="D18" s="67">
        <v>18</v>
      </c>
      <c r="E18" s="76">
        <v>81.81818181818183</v>
      </c>
      <c r="F18" s="67">
        <v>8</v>
      </c>
      <c r="G18" s="76">
        <v>80</v>
      </c>
      <c r="H18" s="129" t="s">
        <v>307</v>
      </c>
      <c r="I18" s="105" t="s">
        <v>307</v>
      </c>
      <c r="J18" s="105" t="s">
        <v>307</v>
      </c>
      <c r="K18" s="105" t="s">
        <v>307</v>
      </c>
      <c r="L18" s="105" t="s">
        <v>307</v>
      </c>
      <c r="M18" s="136" t="s">
        <v>307</v>
      </c>
      <c r="N18" s="105" t="s">
        <v>307</v>
      </c>
      <c r="O18" s="105" t="s">
        <v>307</v>
      </c>
      <c r="P18" s="67">
        <v>2</v>
      </c>
      <c r="Q18" s="105" t="s">
        <v>69</v>
      </c>
    </row>
    <row r="19" spans="1:17" ht="12.75">
      <c r="A19" s="104" t="s">
        <v>59</v>
      </c>
      <c r="B19" s="67">
        <v>110250</v>
      </c>
      <c r="C19" s="76">
        <v>79.981718464351</v>
      </c>
      <c r="D19" s="67">
        <v>89972</v>
      </c>
      <c r="E19" s="76">
        <v>84.22136518515745</v>
      </c>
      <c r="F19" s="67">
        <v>17368</v>
      </c>
      <c r="G19" s="76">
        <v>64.0200523425117</v>
      </c>
      <c r="H19" s="67">
        <v>627</v>
      </c>
      <c r="I19" s="76">
        <v>74.55410225921521</v>
      </c>
      <c r="J19" s="67">
        <v>1746</v>
      </c>
      <c r="K19" s="76">
        <v>79.04028972385694</v>
      </c>
      <c r="L19" s="67">
        <v>61</v>
      </c>
      <c r="M19" s="137">
        <v>70.11494252873564</v>
      </c>
      <c r="N19" s="67">
        <v>2207</v>
      </c>
      <c r="O19" s="76">
        <v>85.47637490317584</v>
      </c>
      <c r="P19" s="67">
        <v>3059</v>
      </c>
      <c r="Q19" s="76">
        <v>68.97406989853438</v>
      </c>
    </row>
    <row r="21" ht="14.25">
      <c r="A21" s="34" t="s">
        <v>312</v>
      </c>
    </row>
    <row r="23" ht="12.75">
      <c r="A23" s="3" t="s">
        <v>53</v>
      </c>
    </row>
  </sheetData>
  <mergeCells count="1">
    <mergeCell ref="A7:A9"/>
  </mergeCells>
  <printOptions/>
  <pageMargins left="0.5" right="0.25" top="1" bottom="1" header="0" footer="0"/>
  <pageSetup fitToHeight="1" fitToWidth="1" horizontalDpi="300" verticalDpi="300" orientation="landscape" scale="92" r:id="rId1"/>
</worksheet>
</file>

<file path=xl/worksheets/sheet9.xml><?xml version="1.0" encoding="utf-8"?>
<worksheet xmlns="http://schemas.openxmlformats.org/spreadsheetml/2006/main" xmlns:r="http://schemas.openxmlformats.org/officeDocument/2006/relationships">
  <sheetPr>
    <pageSetUpPr fitToPage="1"/>
  </sheetPr>
  <dimension ref="A2:K23"/>
  <sheetViews>
    <sheetView workbookViewId="0" topLeftCell="A1">
      <selection activeCell="A1" sqref="A1"/>
    </sheetView>
  </sheetViews>
  <sheetFormatPr defaultColWidth="9.33203125" defaultRowHeight="12.75"/>
  <cols>
    <col min="1" max="1" width="15.83203125" style="3" customWidth="1"/>
    <col min="2" max="16384" width="9.33203125" style="3" customWidth="1"/>
  </cols>
  <sheetData>
    <row r="2" spans="1:11" ht="12.75">
      <c r="A2" s="2" t="s">
        <v>155</v>
      </c>
      <c r="B2" s="2"/>
      <c r="C2" s="2"/>
      <c r="D2" s="2"/>
      <c r="E2" s="2"/>
      <c r="F2" s="2"/>
      <c r="G2" s="2"/>
      <c r="H2" s="2"/>
      <c r="I2" s="2"/>
      <c r="J2" s="2"/>
      <c r="K2" s="2"/>
    </row>
    <row r="3" spans="1:11" ht="12.75">
      <c r="A3" s="45" t="s">
        <v>156</v>
      </c>
      <c r="B3" s="2"/>
      <c r="C3" s="2"/>
      <c r="D3" s="2"/>
      <c r="E3" s="2"/>
      <c r="F3" s="2"/>
      <c r="G3" s="2"/>
      <c r="H3" s="2"/>
      <c r="I3" s="2"/>
      <c r="J3" s="2"/>
      <c r="K3" s="2"/>
    </row>
    <row r="4" spans="1:11" ht="12.75">
      <c r="A4" s="2" t="s">
        <v>56</v>
      </c>
      <c r="B4" s="2"/>
      <c r="C4" s="2"/>
      <c r="D4" s="2"/>
      <c r="E4" s="2"/>
      <c r="F4" s="2"/>
      <c r="G4" s="2"/>
      <c r="H4" s="2"/>
      <c r="I4" s="2"/>
      <c r="J4" s="2"/>
      <c r="K4" s="2"/>
    </row>
    <row r="6" spans="1:11" ht="12.75">
      <c r="A6" s="190" t="s">
        <v>275</v>
      </c>
      <c r="B6" s="61" t="s">
        <v>86</v>
      </c>
      <c r="C6" s="61"/>
      <c r="D6" s="61"/>
      <c r="E6" s="61"/>
      <c r="F6" s="61"/>
      <c r="G6" s="61"/>
      <c r="H6" s="61"/>
      <c r="I6" s="61"/>
      <c r="J6" s="61"/>
      <c r="K6" s="62"/>
    </row>
    <row r="7" spans="1:11" ht="12.75">
      <c r="A7" s="185"/>
      <c r="B7" s="103" t="s">
        <v>59</v>
      </c>
      <c r="C7" s="73"/>
      <c r="D7" s="71" t="s">
        <v>60</v>
      </c>
      <c r="E7" s="73"/>
      <c r="F7" s="71" t="s">
        <v>61</v>
      </c>
      <c r="G7" s="73"/>
      <c r="H7" s="71" t="s">
        <v>157</v>
      </c>
      <c r="I7" s="73"/>
      <c r="J7" s="71" t="s">
        <v>77</v>
      </c>
      <c r="K7" s="73"/>
    </row>
    <row r="8" spans="1:11" ht="12.75">
      <c r="A8" s="186"/>
      <c r="B8" s="100" t="s">
        <v>7</v>
      </c>
      <c r="C8" s="81" t="s">
        <v>315</v>
      </c>
      <c r="D8" s="81" t="s">
        <v>7</v>
      </c>
      <c r="E8" s="81" t="s">
        <v>315</v>
      </c>
      <c r="F8" s="81" t="s">
        <v>7</v>
      </c>
      <c r="G8" s="81" t="s">
        <v>315</v>
      </c>
      <c r="H8" s="81" t="s">
        <v>7</v>
      </c>
      <c r="I8" s="81" t="s">
        <v>315</v>
      </c>
      <c r="J8" s="81" t="s">
        <v>7</v>
      </c>
      <c r="K8" s="81" t="s">
        <v>315</v>
      </c>
    </row>
    <row r="9" spans="1:11" ht="12.75">
      <c r="A9" s="98"/>
      <c r="B9" s="17"/>
      <c r="C9" s="17"/>
      <c r="D9" s="17"/>
      <c r="E9" s="17"/>
      <c r="F9" s="17"/>
      <c r="G9" s="17"/>
      <c r="H9" s="17"/>
      <c r="I9" s="17"/>
      <c r="J9" s="17"/>
      <c r="K9" s="17"/>
    </row>
    <row r="10" spans="1:11" ht="12.75">
      <c r="A10" s="99" t="s">
        <v>153</v>
      </c>
      <c r="B10" s="17">
        <v>17</v>
      </c>
      <c r="C10" s="20">
        <v>4.282115869017632</v>
      </c>
      <c r="D10" s="17">
        <v>6</v>
      </c>
      <c r="E10" s="20">
        <v>4.878048780487805</v>
      </c>
      <c r="F10" s="17">
        <v>10</v>
      </c>
      <c r="G10" s="20">
        <v>3.717472118959108</v>
      </c>
      <c r="H10" s="17">
        <v>1</v>
      </c>
      <c r="I10" s="46" t="s">
        <v>69</v>
      </c>
      <c r="J10" s="47" t="s">
        <v>70</v>
      </c>
      <c r="K10" s="46" t="s">
        <v>70</v>
      </c>
    </row>
    <row r="11" spans="1:11" ht="12.75">
      <c r="A11" s="99" t="s">
        <v>71</v>
      </c>
      <c r="B11" s="17">
        <v>468</v>
      </c>
      <c r="C11" s="20">
        <v>2.744707055304674</v>
      </c>
      <c r="D11" s="17">
        <v>194</v>
      </c>
      <c r="E11" s="20">
        <v>1.86789909493549</v>
      </c>
      <c r="F11" s="17">
        <v>267</v>
      </c>
      <c r="G11" s="20">
        <v>4.223347042075293</v>
      </c>
      <c r="H11" s="17">
        <v>7</v>
      </c>
      <c r="I11" s="20">
        <v>2.302631578947368</v>
      </c>
      <c r="J11" s="47" t="s">
        <v>70</v>
      </c>
      <c r="K11" s="46" t="s">
        <v>70</v>
      </c>
    </row>
    <row r="12" spans="1:11" ht="12.75">
      <c r="A12" s="99" t="s">
        <v>72</v>
      </c>
      <c r="B12" s="17">
        <v>571</v>
      </c>
      <c r="C12" s="20">
        <v>1.6575708313980493</v>
      </c>
      <c r="D12" s="17">
        <v>255</v>
      </c>
      <c r="E12" s="20">
        <v>1.0388234814844992</v>
      </c>
      <c r="F12" s="17">
        <v>298</v>
      </c>
      <c r="G12" s="20">
        <v>3.2732864674868187</v>
      </c>
      <c r="H12" s="17">
        <v>17</v>
      </c>
      <c r="I12" s="20">
        <v>2.4817518248175183</v>
      </c>
      <c r="J12" s="17">
        <v>1</v>
      </c>
      <c r="K12" s="46" t="s">
        <v>69</v>
      </c>
    </row>
    <row r="13" spans="1:11" ht="12.75">
      <c r="A13" s="99" t="s">
        <v>73</v>
      </c>
      <c r="B13" s="17">
        <v>433</v>
      </c>
      <c r="C13" s="20">
        <v>1.0882404684711855</v>
      </c>
      <c r="D13" s="17">
        <v>195</v>
      </c>
      <c r="E13" s="20">
        <v>0.5947297791875077</v>
      </c>
      <c r="F13" s="17">
        <v>227</v>
      </c>
      <c r="G13" s="20">
        <v>3.931416695531694</v>
      </c>
      <c r="H13" s="17">
        <v>10</v>
      </c>
      <c r="I13" s="20">
        <v>0.9861932938856016</v>
      </c>
      <c r="J13" s="17">
        <v>1</v>
      </c>
      <c r="K13" s="46" t="s">
        <v>69</v>
      </c>
    </row>
    <row r="14" spans="1:11" ht="12.75">
      <c r="A14" s="99" t="s">
        <v>74</v>
      </c>
      <c r="B14" s="17">
        <v>268</v>
      </c>
      <c r="C14" s="20">
        <v>0.8336443946746298</v>
      </c>
      <c r="D14" s="17">
        <v>115</v>
      </c>
      <c r="E14" s="20">
        <v>0.4199685936529964</v>
      </c>
      <c r="F14" s="17">
        <v>148</v>
      </c>
      <c r="G14" s="20">
        <v>3.9774254232733135</v>
      </c>
      <c r="H14" s="17">
        <v>3</v>
      </c>
      <c r="I14" s="46" t="s">
        <v>69</v>
      </c>
      <c r="J14" s="17">
        <v>2</v>
      </c>
      <c r="K14" s="46" t="s">
        <v>69</v>
      </c>
    </row>
    <row r="15" spans="1:11" ht="12.75">
      <c r="A15" s="99" t="s">
        <v>75</v>
      </c>
      <c r="B15" s="17">
        <v>146</v>
      </c>
      <c r="C15" s="20">
        <v>1.2100116028509862</v>
      </c>
      <c r="D15" s="17">
        <v>65</v>
      </c>
      <c r="E15" s="20">
        <v>0.6486378604929648</v>
      </c>
      <c r="F15" s="17">
        <v>80</v>
      </c>
      <c r="G15" s="20">
        <v>4.851425106124925</v>
      </c>
      <c r="H15" s="17">
        <v>1</v>
      </c>
      <c r="I15" s="46" t="s">
        <v>69</v>
      </c>
      <c r="J15" s="47" t="s">
        <v>70</v>
      </c>
      <c r="K15" s="46" t="s">
        <v>70</v>
      </c>
    </row>
    <row r="16" spans="1:11" ht="12.75">
      <c r="A16" s="99" t="s">
        <v>154</v>
      </c>
      <c r="B16" s="17">
        <v>27</v>
      </c>
      <c r="C16" s="20">
        <v>1.4121338912133892</v>
      </c>
      <c r="D16" s="17">
        <v>13</v>
      </c>
      <c r="E16" s="20">
        <v>0.8344030808729139</v>
      </c>
      <c r="F16" s="17">
        <v>13</v>
      </c>
      <c r="G16" s="20">
        <v>4.642857142857143</v>
      </c>
      <c r="H16" s="17">
        <v>1</v>
      </c>
      <c r="I16" s="46" t="s">
        <v>69</v>
      </c>
      <c r="J16" s="47" t="s">
        <v>70</v>
      </c>
      <c r="K16" s="46" t="s">
        <v>70</v>
      </c>
    </row>
    <row r="17" spans="1:11" ht="12.75">
      <c r="A17" s="98" t="s">
        <v>77</v>
      </c>
      <c r="B17" s="17">
        <v>3</v>
      </c>
      <c r="C17" s="46" t="s">
        <v>69</v>
      </c>
      <c r="D17" s="17">
        <v>2</v>
      </c>
      <c r="E17" s="46" t="s">
        <v>69</v>
      </c>
      <c r="F17" s="17">
        <v>1</v>
      </c>
      <c r="G17" s="46" t="s">
        <v>69</v>
      </c>
      <c r="H17" s="47" t="s">
        <v>70</v>
      </c>
      <c r="I17" s="46" t="s">
        <v>70</v>
      </c>
      <c r="J17" s="47" t="s">
        <v>70</v>
      </c>
      <c r="K17" s="46" t="s">
        <v>70</v>
      </c>
    </row>
    <row r="18" spans="1:11" ht="12.75">
      <c r="A18" s="100" t="s">
        <v>59</v>
      </c>
      <c r="B18" s="101">
        <v>1933</v>
      </c>
      <c r="C18" s="84">
        <v>1.4023098575200952</v>
      </c>
      <c r="D18" s="81">
        <v>845</v>
      </c>
      <c r="E18" s="84">
        <v>0.7909911259220428</v>
      </c>
      <c r="F18" s="101">
        <v>1044</v>
      </c>
      <c r="G18" s="84">
        <v>3.8482804379077735</v>
      </c>
      <c r="H18" s="81">
        <v>40</v>
      </c>
      <c r="I18" s="84">
        <v>1.275103602167676</v>
      </c>
      <c r="J18" s="81">
        <v>4</v>
      </c>
      <c r="K18" s="102" t="s">
        <v>69</v>
      </c>
    </row>
    <row r="19" spans="1:11" ht="25.5">
      <c r="A19" s="138" t="s">
        <v>316</v>
      </c>
      <c r="B19" s="191">
        <v>23</v>
      </c>
      <c r="C19" s="192"/>
      <c r="D19" s="191">
        <v>24</v>
      </c>
      <c r="E19" s="192"/>
      <c r="F19" s="191">
        <v>23</v>
      </c>
      <c r="G19" s="192"/>
      <c r="H19" s="191">
        <v>24</v>
      </c>
      <c r="I19" s="192"/>
      <c r="J19" s="191">
        <v>29</v>
      </c>
      <c r="K19" s="192"/>
    </row>
    <row r="21" ht="12.75">
      <c r="A21" s="34" t="s">
        <v>314</v>
      </c>
    </row>
    <row r="23" ht="12.75">
      <c r="A23" s="3" t="s">
        <v>53</v>
      </c>
    </row>
  </sheetData>
  <mergeCells count="6">
    <mergeCell ref="A6:A8"/>
    <mergeCell ref="J19:K19"/>
    <mergeCell ref="B19:C19"/>
    <mergeCell ref="D19:E19"/>
    <mergeCell ref="F19:G19"/>
    <mergeCell ref="H19:I19"/>
  </mergeCells>
  <printOptions/>
  <pageMargins left="1.5" right="0.25" top="1" bottom="1" header="0" footer="0"/>
  <pageSetup fitToHeight="1" fitToWidth="1"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CrawfordSha</cp:lastModifiedBy>
  <cp:lastPrinted>2003-10-27T13:04:53Z</cp:lastPrinted>
  <dcterms:created xsi:type="dcterms:W3CDTF">2003-07-03T16:01:47Z</dcterms:created>
  <dcterms:modified xsi:type="dcterms:W3CDTF">2003-10-27T13:27:04Z</dcterms:modified>
  <cp:category/>
  <cp:version/>
  <cp:contentType/>
  <cp:contentStatus/>
</cp:coreProperties>
</file>