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9690" windowHeight="6705" activeTab="1"/>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s>
  <definedNames>
    <definedName name="_xlnm.Print_Area" localSheetId="1">'Overview'!$A$2:$C$22</definedName>
    <definedName name="_xlnm.Print_Area" localSheetId="2">'Table 1'!$A$2:$E$36</definedName>
    <definedName name="_xlnm.Print_Area" localSheetId="11">'Table 10'!$A$2:$Q$23</definedName>
    <definedName name="_xlnm.Print_Area" localSheetId="12">'Table 12'!$A$2:$Q$21</definedName>
    <definedName name="_xlnm.Print_Area" localSheetId="13">'Table 13'!$A$2:$Q$14</definedName>
    <definedName name="_xlnm.Print_Area" localSheetId="14">'Table 14'!$A$2:$Q$23</definedName>
    <definedName name="_xlnm.Print_Area" localSheetId="15">'Table 15'!$A$2:$Q$20</definedName>
    <definedName name="_xlnm.Print_Area" localSheetId="16">'Table 16'!$A$2:$Q$20</definedName>
    <definedName name="_xlnm.Print_Area" localSheetId="17">'Table 17'!$A$2:$F$37</definedName>
    <definedName name="_xlnm.Print_Area" localSheetId="18">'Table 18'!$A$2:$E$41</definedName>
    <definedName name="_xlnm.Print_Area" localSheetId="3">'Table 2'!$A$2:$Q$19</definedName>
    <definedName name="_xlnm.Print_Area" localSheetId="4">'Table 3'!$A$2:$C$36</definedName>
    <definedName name="_xlnm.Print_Area" localSheetId="5">'Table 4'!$A$2:$C$32</definedName>
    <definedName name="_xlnm.Print_Area" localSheetId="6">'Table 5'!$A$2:$G$16</definedName>
    <definedName name="_xlnm.Print_Area" localSheetId="7">'Table 6'!$A$2:$Q$19</definedName>
    <definedName name="_xlnm.Print_Area" localSheetId="8">'Table 7'!$A$2:$I$19</definedName>
    <definedName name="_xlnm.Print_Area" localSheetId="9">'Table 8'!$A$2:$Q$15</definedName>
    <definedName name="_xlnm.Print_Area" localSheetId="10">'Table 9'!$A$2:$Q$17</definedName>
  </definedNames>
  <calcPr fullCalcOnLoad="1"/>
</workbook>
</file>

<file path=xl/sharedStrings.xml><?xml version="1.0" encoding="utf-8"?>
<sst xmlns="http://schemas.openxmlformats.org/spreadsheetml/2006/main" count="1141" uniqueCount="326">
  <si>
    <t>Note:      Records of other race or with race not stated are included only in the "All Races" column. Asterisk (*) indicates that the data do not meet standards or reliability or precision.</t>
  </si>
  <si>
    <t>by Race and Ancestry of Mother</t>
  </si>
  <si>
    <t>Numbers and Percents of Live Births With Abnormal Conditions</t>
  </si>
  <si>
    <t>Live Births</t>
  </si>
  <si>
    <t>Sets of Twins</t>
  </si>
  <si>
    <t>Sets of Triplets</t>
  </si>
  <si>
    <t>Sets of 4 or More</t>
  </si>
  <si>
    <t>Note:      Asterisk (*) indicates that the data do not meet standards or reliability or precision.</t>
  </si>
  <si>
    <t>Total Resident Live Births</t>
  </si>
  <si>
    <t>Resident Live Births per Day</t>
  </si>
  <si>
    <t>Low Birthweight Live Births</t>
  </si>
  <si>
    <t>Live Births with No Prenatal Care</t>
  </si>
  <si>
    <t>Home Births</t>
  </si>
  <si>
    <t>Live Born Sets of Twins</t>
  </si>
  <si>
    <t>Live Born Sets of Triplets</t>
  </si>
  <si>
    <t>Live Born Multiple Births of Four or More</t>
  </si>
  <si>
    <t>Male Live Births per 100 Female Live Births</t>
  </si>
  <si>
    <t>Total Resident Fetal Deaths</t>
  </si>
  <si>
    <t>Table 1.1</t>
  </si>
  <si>
    <t>Live Births and Crude Birth Rates</t>
  </si>
  <si>
    <t>Michigan and United States Residents</t>
  </si>
  <si>
    <t>United States</t>
  </si>
  <si>
    <t>Michigan</t>
  </si>
  <si>
    <t>Number</t>
  </si>
  <si>
    <t>Rate</t>
  </si>
  <si>
    <t>Year</t>
  </si>
  <si>
    <t>---</t>
  </si>
  <si>
    <t>1900</t>
  </si>
  <si>
    <t>2,618,000</t>
  </si>
  <si>
    <t>1930</t>
  </si>
  <si>
    <t>4,257,850</t>
  </si>
  <si>
    <t>1960</t>
  </si>
  <si>
    <t>3,731,386</t>
  </si>
  <si>
    <t>1970</t>
  </si>
  <si>
    <t>3,612,258</t>
  </si>
  <si>
    <t>1980</t>
  </si>
  <si>
    <t>4,158,212</t>
  </si>
  <si>
    <t>1990</t>
  </si>
  <si>
    <t>4,110,907</t>
  </si>
  <si>
    <t>1991</t>
  </si>
  <si>
    <t>4,065,014</t>
  </si>
  <si>
    <t>1992</t>
  </si>
  <si>
    <t>1993</t>
  </si>
  <si>
    <t>Table 1.2</t>
  </si>
  <si>
    <t>Live Births and Percent Distribution by Age, Race and Ancestry of Mother,</t>
  </si>
  <si>
    <t>Race</t>
  </si>
  <si>
    <t>Ancestry</t>
  </si>
  <si>
    <t>Mother</t>
  </si>
  <si>
    <t>All Races</t>
  </si>
  <si>
    <t>White</t>
  </si>
  <si>
    <t>Black</t>
  </si>
  <si>
    <t>Amer. Indian</t>
  </si>
  <si>
    <t>Asian &amp; P.I.</t>
  </si>
  <si>
    <t>All Other Races</t>
  </si>
  <si>
    <t>Arab</t>
  </si>
  <si>
    <t>Hispanic</t>
  </si>
  <si>
    <t>%</t>
  </si>
  <si>
    <t>All Other</t>
  </si>
  <si>
    <t>Unknown</t>
  </si>
  <si>
    <t>&lt; 15</t>
  </si>
  <si>
    <t>15-19</t>
  </si>
  <si>
    <t>20-24</t>
  </si>
  <si>
    <t>25-29</t>
  </si>
  <si>
    <t>30-34</t>
  </si>
  <si>
    <t>35-39</t>
  </si>
  <si>
    <t>40 +</t>
  </si>
  <si>
    <t>Not Stated</t>
  </si>
  <si>
    <t xml:space="preserve">    Total</t>
  </si>
  <si>
    <t>Median Age at</t>
  </si>
  <si>
    <t>Last Birthday</t>
  </si>
  <si>
    <t xml:space="preserve">    Table 1.6</t>
  </si>
  <si>
    <t xml:space="preserve">Number and Percents of Live Births with Prenatal Care Beginning in </t>
  </si>
  <si>
    <t xml:space="preserve">        the First Trimester by Age of Mother and Race and Selected Ancestry of Mother,</t>
  </si>
  <si>
    <t xml:space="preserve">                                    Michigan Residents, 1993</t>
  </si>
  <si>
    <t>_</t>
  </si>
  <si>
    <t>Race of Mother</t>
  </si>
  <si>
    <t xml:space="preserve">      Selected Ancestry</t>
  </si>
  <si>
    <t>Age</t>
  </si>
  <si>
    <t>of</t>
  </si>
  <si>
    <t xml:space="preserve">      Total</t>
  </si>
  <si>
    <t xml:space="preserve">      White</t>
  </si>
  <si>
    <t xml:space="preserve">      Black</t>
  </si>
  <si>
    <t>American Indian</t>
  </si>
  <si>
    <t xml:space="preserve">   Asian &amp; P.I.</t>
  </si>
  <si>
    <t xml:space="preserve">      Other</t>
  </si>
  <si>
    <t xml:space="preserve">       Arab</t>
  </si>
  <si>
    <t xml:space="preserve">    Hispanic</t>
  </si>
  <si>
    <t>-</t>
  </si>
  <si>
    <t>Total</t>
  </si>
  <si>
    <t>1.  Percent denominators obtained from Table 1.2.</t>
  </si>
  <si>
    <t>K:\VSPROJ\ANNUAL93\BIRTHS93\TAB102.WK1</t>
  </si>
  <si>
    <t>K:\VSPROJ\ANNUAL93\BIRTHS93\TAB106.WP</t>
  </si>
  <si>
    <t xml:space="preserve">   Table 1.7</t>
  </si>
  <si>
    <t>Numbers and Ratios of Live Births with No Prenatal Care by Age and Race of Mother,</t>
  </si>
  <si>
    <t xml:space="preserve">           Michigan Residents, 1993</t>
  </si>
  <si>
    <t xml:space="preserve">     All Other</t>
  </si>
  <si>
    <t xml:space="preserve">   Not Stated</t>
  </si>
  <si>
    <t>Ratio&amp;1</t>
  </si>
  <si>
    <t>*</t>
  </si>
  <si>
    <t>1.  Ratio denominator obtained from Table 1.2.</t>
  </si>
  <si>
    <t>K:\VSPROJ\ANNUAL93\BIRTHS93\TAB107.WP</t>
  </si>
  <si>
    <t>Table 1.3</t>
  </si>
  <si>
    <t>Fertility Rates</t>
  </si>
  <si>
    <t>Table 1.4</t>
  </si>
  <si>
    <t>Fertility Rates by Race of Mother</t>
  </si>
  <si>
    <t xml:space="preserve">   Fertility Rate</t>
  </si>
  <si>
    <t>Percent</t>
  </si>
  <si>
    <t>Table 1.5</t>
  </si>
  <si>
    <t>Prior Live Birth</t>
  </si>
  <si>
    <t xml:space="preserve">  Total</t>
  </si>
  <si>
    <t xml:space="preserve">  &lt; 1</t>
  </si>
  <si>
    <t xml:space="preserve">  1 - 2</t>
  </si>
  <si>
    <t xml:space="preserve">  2 - 3</t>
  </si>
  <si>
    <t xml:space="preserve">  3 - 5</t>
  </si>
  <si>
    <t xml:space="preserve">  5 +</t>
  </si>
  <si>
    <t>Table 1.6</t>
  </si>
  <si>
    <t>Beginning in the First Trimester by Age, Race and Ancestry of Mother</t>
  </si>
  <si>
    <t>Asian  &amp; P.I.</t>
  </si>
  <si>
    <t>&lt;15</t>
  </si>
  <si>
    <t>40+</t>
  </si>
  <si>
    <t>Table 1.7</t>
  </si>
  <si>
    <t>Live Births and Birth Ratios with No Prenatal Care by Age and Race of Mother</t>
  </si>
  <si>
    <t>Ratio</t>
  </si>
  <si>
    <t>Prenatal Care</t>
  </si>
  <si>
    <t>Adequate</t>
  </si>
  <si>
    <t>Intermediate</t>
  </si>
  <si>
    <t>Inadequate</t>
  </si>
  <si>
    <t>Table 1.10</t>
  </si>
  <si>
    <t xml:space="preserve">          Low Weight&amp;1 Live Births and Low Birth Weight Percentages&amp;3</t>
  </si>
  <si>
    <t xml:space="preserve">        by Level of Prenatal Care, Race and Selected Ancestry of Mother</t>
  </si>
  <si>
    <t xml:space="preserve">        Selected Ancestry</t>
  </si>
  <si>
    <t>Level Of</t>
  </si>
  <si>
    <t>(Kessner Index)&amp;2</t>
  </si>
  <si>
    <t xml:space="preserve"> American Indian</t>
  </si>
  <si>
    <t xml:space="preserve"> Asian &amp; P.I.</t>
  </si>
  <si>
    <t xml:space="preserve">      Arab</t>
  </si>
  <si>
    <t xml:space="preserve">    Adequate</t>
  </si>
  <si>
    <t xml:space="preserve">  Intermediate</t>
  </si>
  <si>
    <t xml:space="preserve">   Inadequate</t>
  </si>
  <si>
    <t xml:space="preserve">    Unknown</t>
  </si>
  <si>
    <t>1.  Less than 2,500 grams.</t>
  </si>
  <si>
    <t xml:space="preserve">2.  The Kessner Index is a classification of prenatal care based on the month </t>
  </si>
  <si>
    <t xml:space="preserve">    of pregnancy in which prenatal care began, the number of prenatal visits</t>
  </si>
  <si>
    <t xml:space="preserve">    and the length of pregnancy (i.e. for shorter pregnancies, fewer prenatal</t>
  </si>
  <si>
    <t xml:space="preserve">    visits constitute adequate care).</t>
  </si>
  <si>
    <t>3.  Percent denominators obtained from Table 1.8.</t>
  </si>
  <si>
    <t>K:\VSPROJ\ANNUAL93\BIRTHS93\TAB108.WK1</t>
  </si>
  <si>
    <t>K:\VSPROJ\ANNUAL93\BIRTHS93\TAB110.WP</t>
  </si>
  <si>
    <t>Table 1.9</t>
  </si>
  <si>
    <t>Numbers and Percents of Live Births by Birth Weight, Race and Ancestry of Mother,</t>
  </si>
  <si>
    <t>&lt;750</t>
  </si>
  <si>
    <t>750 - 1,499</t>
  </si>
  <si>
    <t>2,500+</t>
  </si>
  <si>
    <t>Mean weight</t>
  </si>
  <si>
    <t>Median weight</t>
  </si>
  <si>
    <t xml:space="preserve"> by Level of Prenatal Care, Race and Ancestry of Mother,</t>
  </si>
  <si>
    <t>Table 1.12</t>
  </si>
  <si>
    <t>Numbers and Percents of Live Births by</t>
  </si>
  <si>
    <t>Complications of Labor/Delivery, Race and Ancestry of Mother</t>
  </si>
  <si>
    <t>Meconium, moderate/heavy</t>
  </si>
  <si>
    <t>Fetal distress</t>
  </si>
  <si>
    <t>Cephalopelvic disproportion</t>
  </si>
  <si>
    <t>Total Live Births</t>
  </si>
  <si>
    <t>Table 1.13</t>
  </si>
  <si>
    <t>Numbers and Percents of Live Births by Maternal Risk Factors, Race and Ancestry of Mother</t>
  </si>
  <si>
    <t xml:space="preserve">      Race</t>
  </si>
  <si>
    <t xml:space="preserve">    Maternal Risk Factors</t>
  </si>
  <si>
    <t>Smoked tobacco while pregnant</t>
  </si>
  <si>
    <t>Weight gain less than 16 pounds while pregnant</t>
  </si>
  <si>
    <t>Drank alcohol while pregnant</t>
  </si>
  <si>
    <t>Table 1.14</t>
  </si>
  <si>
    <t>Numbers and Percents of Live Births by Medical Risk Factors, Race and Ancestry of Mother</t>
  </si>
  <si>
    <t xml:space="preserve">  Race</t>
  </si>
  <si>
    <t>Risk Factors</t>
  </si>
  <si>
    <t xml:space="preserve">Amer. Indian      </t>
  </si>
  <si>
    <t>Hypertension, pregnancy-associated</t>
  </si>
  <si>
    <t>Diabetes</t>
  </si>
  <si>
    <t>Previous infant 4000+ grams</t>
  </si>
  <si>
    <t>Herpes</t>
  </si>
  <si>
    <t>RH Sensitive</t>
  </si>
  <si>
    <t>Hypertension, chronic</t>
  </si>
  <si>
    <t>Table 1.15</t>
  </si>
  <si>
    <t>Numbers and Percents of Live Births by Method of Delivery, Race and Ancestry of Mother</t>
  </si>
  <si>
    <t xml:space="preserve">      Procedures</t>
  </si>
  <si>
    <t xml:space="preserve">      Method</t>
  </si>
  <si>
    <t>Table 1.16</t>
  </si>
  <si>
    <t xml:space="preserve">   Abnormal Conditions</t>
  </si>
  <si>
    <t>Assisted ventilation &lt;30 minutes</t>
  </si>
  <si>
    <t>Hyaline membrane disease/RDS</t>
  </si>
  <si>
    <t>Assisted ventilation &gt;30 minutes</t>
  </si>
  <si>
    <t>Birth injury</t>
  </si>
  <si>
    <t>At least one condition</t>
  </si>
  <si>
    <t>Table 1.17</t>
  </si>
  <si>
    <t>Live Births by Plurality</t>
  </si>
  <si>
    <t>Table 1.18</t>
  </si>
  <si>
    <t>Michigan Live Births</t>
  </si>
  <si>
    <t>Occurring Outside Michigan to Michigan Residents by Place of Occurrence</t>
  </si>
  <si>
    <t>Geographic Area</t>
  </si>
  <si>
    <t>Ohio</t>
  </si>
  <si>
    <t>Indiana</t>
  </si>
  <si>
    <t>Wisconsin</t>
  </si>
  <si>
    <t>Illinois</t>
  </si>
  <si>
    <t>Florida</t>
  </si>
  <si>
    <t>New York</t>
  </si>
  <si>
    <t>Texas</t>
  </si>
  <si>
    <t>Pennsylvania</t>
  </si>
  <si>
    <t>Tennessee</t>
  </si>
  <si>
    <t>South Carolina</t>
  </si>
  <si>
    <t>Georgia</t>
  </si>
  <si>
    <t>North Carolina</t>
  </si>
  <si>
    <t>Other States</t>
  </si>
  <si>
    <t>Canada</t>
  </si>
  <si>
    <t>Other Countries</t>
  </si>
  <si>
    <t>Minnesota</t>
  </si>
  <si>
    <t>Arizona</t>
  </si>
  <si>
    <t>Maryland</t>
  </si>
  <si>
    <t>Alabama</t>
  </si>
  <si>
    <t>California</t>
  </si>
  <si>
    <t>Table 1.8</t>
  </si>
  <si>
    <t>All Race</t>
  </si>
  <si>
    <t>Previous preterm or small-for-gestational age infant</t>
  </si>
  <si>
    <t>Virginia</t>
  </si>
  <si>
    <t>New Jersey</t>
  </si>
  <si>
    <t>Median Age at Last Birthday</t>
  </si>
  <si>
    <t>Note:      Totals may not add to 100 percent due to rounding. Records with race not stated are included only in the "All Races" column. Asterisk (*) indicates that the data do not meet standards of reliability or precision.  Records with age not stated are included only in the "Total" row.</t>
  </si>
  <si>
    <t>Care should be taken drawing inferences from rates based on small numbers of events or a small population base. These rates tend to exhibit considerable variation which may negate their usefulness for comparative purposes.</t>
  </si>
  <si>
    <t>Note:  Fertility rates are live births per 1,000 female population ages 15-44.</t>
  </si>
  <si>
    <t>Note:      Terminations with time spans of zero years (i.e., second or later births in plural deliveries) and terminations with unknown time spans are excluded.  Other prior terminations include miscarriages, fetal deaths or induced abortions. The methodology for calculating interpregnancy time span was altered slightly in 1984. Hence, median time spans and percentages are not comparable to statistics published prior to 1984.</t>
  </si>
  <si>
    <t>Note:      Percents are calculated by using the numbers in Table 1.2 as the denominator. Records of other races or with race not stated are included only in the "All Races" column.  Records with age not stated are included only in the "Total" row.  Asterisk (*) indicates that data do not meet standards of reliabilty or precision.</t>
  </si>
  <si>
    <t>Care should be taken in drawing inferences from rates based on small numbers of events or a small population base. These rates tend exhibit considerable variation which may negate their usefulness for comparative purposes.</t>
  </si>
  <si>
    <t>Note:     Records with race not stated are included in the "All Races" column only.  Records with age not stated are included only in the "Total" row.  Ratios are per 1,000 live births to mothers in the specific age and race group (Table 1.2).  Asterisk (*) indicates that data do not meet standards of reliability or precision.</t>
  </si>
  <si>
    <t>Care should be taken in drawing inferences from rates based on small numbers of events or a small population base.  These rates tend to exhibit considerable variation which may negate their usefulness for comparative purposes.</t>
  </si>
  <si>
    <t>Note:    The Kessner Index is a classification of prenatal care based on the month of pregnancy in which prenatal care based on the month of pregnancy in which prenatal care began, the number of prenatal visits and the length of pregnancy (I.e. for shorter pregnancies, fewer prenatal visits constitute adequate care).  Records of other races or with race not stated are included only in the "All Races" column.  Asterisk (*) indicates that data do not meet standards of reliability or precision.</t>
  </si>
  <si>
    <t>1,500 - 2,499</t>
  </si>
  <si>
    <t>Note:     Records of other races or with race not stated are included only in the "All Races" column. Records with birthweight not stated are included only in the "Total" row.  In order to conform to national standards, the definition of low birthweight was changed in 1984 to less than 2,500 grams.  Asterisk (*) indicates that data do not meet standards of reliability or precision.</t>
  </si>
  <si>
    <t>Live Births to Residents Occurring Outside Michigan</t>
  </si>
  <si>
    <t>Live Births to Non-residents Occurring in Michigan</t>
  </si>
  <si>
    <t>Note:      Records of other race or with race not stated are included only in the "All Races" column. Vaginal birth method includes "Vaginal birth after previous C-section".  Asterisk (*) indicates that data do not meet standards of reliability or precision.</t>
  </si>
  <si>
    <t>Care should be taken in drawing inferences from rates based on small numbers of events or a small population base. These rates tend exhibit considerable varation which may negate their usefulness for comparative purposes.</t>
  </si>
  <si>
    <t>At least one medical risk</t>
  </si>
  <si>
    <t>Hydramnios/ Oligohydramnios</t>
  </si>
  <si>
    <t>Note:      Records of other race or with race not stated are included only in the "All Races" column. Births with at least one medical risk does not equal the sum of all the risk factors specified because mothers may have multiple risk factors.  Asterisk (*) indicates that the data do not meet standards of reliabilty or precision.</t>
  </si>
  <si>
    <t>At least one complication</t>
  </si>
  <si>
    <t>Note:  Rates are live births per 1,000 female population ages 15-44.</t>
  </si>
  <si>
    <t>Median Time Span</t>
  </si>
  <si>
    <t>Age of Mother in Years</t>
  </si>
  <si>
    <t>Time Span in Years</t>
  </si>
  <si>
    <t>Other Prior Termination</t>
  </si>
  <si>
    <t>Live Births to Women Reporting Prior Pregnancy Terminations by Time Span Between Last and Current Termination and by Whether Prior Termination Resulted in a Live Birth or Other Termination</t>
  </si>
  <si>
    <t>Weight at Birth in Grams</t>
  </si>
  <si>
    <t>Complications of Labor/Delivery</t>
  </si>
  <si>
    <t>Breech/Malpresent-ation</t>
  </si>
  <si>
    <t>Note:      Records of other race or with race not stated are included only in the "All Races" column. Asterisk (*) indicates that the data do not meet standards of reliabilty or precision.</t>
  </si>
  <si>
    <t>Care should be taken in drawing inferences from rates based on small numbers of events or a small population base. These rates tend to exhibit considerable variation which may negate their usefulness for comparative purposes.</t>
  </si>
  <si>
    <t>Procedures During and Method of Delivery</t>
  </si>
  <si>
    <t>Vacuum</t>
  </si>
  <si>
    <t>Forceps</t>
  </si>
  <si>
    <t>Vaginal birth</t>
  </si>
  <si>
    <t>Vaginal birth after previous C-section</t>
  </si>
  <si>
    <t>Primary C-section</t>
  </si>
  <si>
    <t>Repeat C-section</t>
  </si>
  <si>
    <t>Unknown method</t>
  </si>
  <si>
    <t>Seizures</t>
  </si>
  <si>
    <t>5 minute Apgar score &lt; 7</t>
  </si>
  <si>
    <t>Louisiana</t>
  </si>
  <si>
    <t>Missouri</t>
  </si>
  <si>
    <t>Febrile (&gt;100F or 38C)</t>
  </si>
  <si>
    <t xml:space="preserve">All Other </t>
  </si>
  <si>
    <t>Note:    The Kessner Index is a classification of prenatal care based on the month of pregnancy in which prenatal care based on the month of pregnancy in which prenatal care began, the number of prenatal visits and the length of pregnancy (i.e. for shorter pregnancies, fewer prenatal visits constitute adequate care).  Records of other races or with race not stated are included only in the "All Races" column.  Asterisk (*) indicates that data do not meet standards of reliability or precision.</t>
  </si>
  <si>
    <t>Meconium aspiration</t>
  </si>
  <si>
    <t>Dysfunctional labor</t>
  </si>
  <si>
    <t>Lung disease</t>
  </si>
  <si>
    <t>Note:  Rates are live births per 1,000 population.</t>
  </si>
  <si>
    <t>Anemia (Hct. 30/Hgb. 10)</t>
  </si>
  <si>
    <r>
      <t>Precipitate labor           (</t>
    </r>
    <r>
      <rPr>
        <i/>
        <sz val="12"/>
        <rFont val="Arial"/>
        <family val="2"/>
      </rPr>
      <t>&lt;3 hours</t>
    </r>
    <r>
      <rPr>
        <sz val="12"/>
        <rFont val="Arial"/>
        <family val="2"/>
      </rPr>
      <t>)</t>
    </r>
  </si>
  <si>
    <r>
      <t>Premature rupture of membranes (</t>
    </r>
    <r>
      <rPr>
        <i/>
        <sz val="12"/>
        <rFont val="Arial"/>
        <family val="2"/>
      </rPr>
      <t>&gt;12hours</t>
    </r>
    <r>
      <rPr>
        <sz val="12"/>
        <rFont val="Arial"/>
        <family val="2"/>
      </rPr>
      <t>)</t>
    </r>
  </si>
  <si>
    <r>
      <t>Numbers and Percents of Low Birthweight</t>
    </r>
    <r>
      <rPr>
        <b/>
        <vertAlign val="superscript"/>
        <sz val="12"/>
        <rFont val="Arial"/>
        <family val="2"/>
      </rPr>
      <t xml:space="preserve"> </t>
    </r>
    <r>
      <rPr>
        <b/>
        <sz val="12"/>
        <rFont val="Arial"/>
        <family val="2"/>
      </rPr>
      <t>Live Births</t>
    </r>
  </si>
  <si>
    <r>
      <t xml:space="preserve">Level of Prenatal Care </t>
    </r>
    <r>
      <rPr>
        <i/>
        <sz val="8"/>
        <rFont val="Arial"/>
        <family val="2"/>
      </rPr>
      <t>(Kessner Index)</t>
    </r>
  </si>
  <si>
    <r>
      <t>Numbers and Percents</t>
    </r>
    <r>
      <rPr>
        <b/>
        <vertAlign val="superscript"/>
        <sz val="12"/>
        <rFont val="Arial"/>
        <family val="2"/>
      </rPr>
      <t xml:space="preserve"> </t>
    </r>
    <r>
      <rPr>
        <b/>
        <sz val="12"/>
        <rFont val="Arial"/>
        <family val="2"/>
      </rPr>
      <t>of Live Births with Prenatal Care</t>
    </r>
  </si>
  <si>
    <t>Crude Birth Rate (births per 1,000 population)</t>
  </si>
  <si>
    <t>Fertility Rate (births per 1,000 women 15-44)</t>
  </si>
  <si>
    <t>First Births (percent of total live births)</t>
  </si>
  <si>
    <t>Median Birthweight in Grams (live births)</t>
  </si>
  <si>
    <t>Low Birthweight Ratio (per 1,000 live births)</t>
  </si>
  <si>
    <t>Median Age of Mother (live births)</t>
  </si>
  <si>
    <t>No Prenatal Care Ratio (per 1,000 live births)</t>
  </si>
  <si>
    <t>Numbers and Percents of Live Births by Level of Prenatal Care, Race and Ancestry of Mother</t>
  </si>
  <si>
    <t>Connecticut</t>
  </si>
  <si>
    <t>and Occurring in Michigan to Non-Michigan Residents</t>
  </si>
  <si>
    <t>2 yrs., 9 mos</t>
  </si>
  <si>
    <t>Michigan Residents, 2005</t>
  </si>
  <si>
    <t>Percent Change 1970 - 2005</t>
  </si>
  <si>
    <t>Drug Use</t>
  </si>
  <si>
    <t>2 yrs., 7 mos</t>
  </si>
  <si>
    <t xml:space="preserve"> 1 yrs., 8 mos</t>
  </si>
  <si>
    <t>Selected Years, 1900 - 2006</t>
  </si>
  <si>
    <t>Michigan Residents, 2006</t>
  </si>
  <si>
    <t>Michigan Residents, Selected Years, 1970 - 2006</t>
  </si>
  <si>
    <t>Michigan Residents, 1980 - 2006</t>
  </si>
  <si>
    <t>by Place of Residence, 2006</t>
  </si>
  <si>
    <t>Source:  2006 Michigan Residents Birth File, Vital Records and Health Data Development Section, MDCH</t>
  </si>
  <si>
    <t>Source:  1980 - 2006 Michigan Residents Birth File, Vital Records and Health Data Development Section, MDCH</t>
  </si>
  <si>
    <t>Source:  2006 Michigan Resident Birth File, Vital Records and Health Data Development Section, MDCH</t>
  </si>
  <si>
    <t>Source:  1970 - 2006 Michigan Residents Birth File, Vital Records and Health Data Development Section, MDCH</t>
  </si>
  <si>
    <t>An Overview, 2006</t>
  </si>
  <si>
    <t xml:space="preserve">--- </t>
  </si>
  <si>
    <r>
      <t xml:space="preserve">Source:  1900 - 2006 Michigan Residents Birth File, Vital Records and Health Data Development Section, MDCH  </t>
    </r>
    <r>
      <rPr>
        <i/>
        <sz val="8"/>
        <rFont val="Arial"/>
        <family val="2"/>
      </rPr>
      <t>Monthly Vital Statistics Report</t>
    </r>
    <r>
      <rPr>
        <sz val="8"/>
        <rFont val="Arial"/>
        <family val="2"/>
      </rPr>
      <t>, National Center for Health Statistics 2006 U.S. data is for January thru December, 2006 only.</t>
    </r>
  </si>
  <si>
    <r>
      <t xml:space="preserve">Source:  1900 - 2006 Michigan Residents Birth File, Vital Records and Health Data Development Section, MDCH  </t>
    </r>
    <r>
      <rPr>
        <i/>
        <sz val="8"/>
        <rFont val="Arial"/>
        <family val="2"/>
      </rPr>
      <t>Monthly Vital Statistics Report</t>
    </r>
    <r>
      <rPr>
        <sz val="8"/>
        <rFont val="Arial"/>
        <family val="2"/>
      </rPr>
      <t>, National Center for Health Statistics. United States data is January thru December, 2006 data only.</t>
    </r>
  </si>
  <si>
    <t>INDEX</t>
  </si>
  <si>
    <r>
      <t xml:space="preserve">Table 1  </t>
    </r>
    <r>
      <rPr>
        <sz val="12"/>
        <rFont val="Arial"/>
        <family val="2"/>
      </rPr>
      <t>Live Births and Crude Birth Rates Michigan and United States Residents Selected Years, 1900 - 2006</t>
    </r>
  </si>
  <si>
    <r>
      <t xml:space="preserve">Table 2  </t>
    </r>
    <r>
      <rPr>
        <sz val="12"/>
        <rFont val="Arial"/>
        <family val="2"/>
      </rPr>
      <t>Live Births and Percent Distribution by Age, Race and Ancestry of Mother, Michigan Residents, 2006</t>
    </r>
  </si>
  <si>
    <r>
      <t xml:space="preserve">Table 3  </t>
    </r>
    <r>
      <rPr>
        <sz val="12"/>
        <rFont val="Arial"/>
        <family val="2"/>
      </rPr>
      <t>Fertility Rates Michigan and United States Residents Selected Years, 1900 - 2006</t>
    </r>
  </si>
  <si>
    <r>
      <t xml:space="preserve">Table 4  </t>
    </r>
    <r>
      <rPr>
        <sz val="12"/>
        <rFont val="Arial"/>
        <family val="2"/>
      </rPr>
      <t>Fertility Rates by Race of Mother, Michigan Residents, 1970 - 2006</t>
    </r>
  </si>
  <si>
    <r>
      <t xml:space="preserve">Table 5  </t>
    </r>
    <r>
      <rPr>
        <sz val="12"/>
        <rFont val="Arial"/>
        <family val="2"/>
      </rPr>
      <t>Live Births to Women Reporting Prior Pregnancy Terminations by Time Span Between Last and Current Termination and by Whether Prior Termination Resulted in a Live Birth or a Fetal Death, Michigan Residents, 2006</t>
    </r>
  </si>
  <si>
    <r>
      <t xml:space="preserve">Table 6  </t>
    </r>
    <r>
      <rPr>
        <sz val="12"/>
        <rFont val="Arial"/>
        <family val="2"/>
      </rPr>
      <t>Number and Percents of Live Births with Prenatal Care Beginning in the First Trimester by Age, Race and Ancestry of Mother, Michigan Residents, 2006</t>
    </r>
  </si>
  <si>
    <r>
      <t xml:space="preserve">Table 7  </t>
    </r>
    <r>
      <rPr>
        <sz val="12"/>
        <rFont val="Arial"/>
        <family val="2"/>
      </rPr>
      <t>Live Births and Birth Ratios with No Prenatal Care by Age and Race  of Mother, Michigan Residents, 2006</t>
    </r>
  </si>
  <si>
    <r>
      <t xml:space="preserve">Table 8  </t>
    </r>
    <r>
      <rPr>
        <sz val="12"/>
        <rFont val="Arial"/>
        <family val="2"/>
      </rPr>
      <t>Number and Percent of Live Births by Level of Prenatal Care, Race and Ancestry of Mother, Michigan Residents, 2006</t>
    </r>
  </si>
  <si>
    <r>
      <t xml:space="preserve">Table 9  </t>
    </r>
    <r>
      <rPr>
        <sz val="12"/>
        <rFont val="Arial"/>
        <family val="2"/>
      </rPr>
      <t>Number and Percent of Live Births by Birth Weight, Race and Ancestry of Mother, Michigan Residents, 2006</t>
    </r>
  </si>
  <si>
    <r>
      <t xml:space="preserve">Table 10 </t>
    </r>
    <r>
      <rPr>
        <sz val="12"/>
        <rFont val="Arial"/>
        <family val="2"/>
      </rPr>
      <t>Number and Percent of Low Birthweight Live Births by Level of Prenatal Care, Race and Ancestry of Mother, Michigan Residents, 2006</t>
    </r>
  </si>
  <si>
    <r>
      <t xml:space="preserve">Table 12 </t>
    </r>
    <r>
      <rPr>
        <sz val="12"/>
        <rFont val="Arial"/>
        <family val="2"/>
      </rPr>
      <t>Number and Percent of Live Births by Complications of Labor/Delivery, Race and Ancestry of Mother, Michigan Residents, 2006</t>
    </r>
  </si>
  <si>
    <r>
      <t xml:space="preserve">Table 13 </t>
    </r>
    <r>
      <rPr>
        <sz val="12"/>
        <rFont val="Arial"/>
        <family val="2"/>
      </rPr>
      <t>Number and Percent of Live Births by Maternal Risk Factors, Race and Ancestry of Mother, Michigan Residents, 2006</t>
    </r>
  </si>
  <si>
    <r>
      <t xml:space="preserve">Table 14 </t>
    </r>
    <r>
      <rPr>
        <sz val="12"/>
        <rFont val="Arial"/>
        <family val="2"/>
      </rPr>
      <t>Number and Percent of Live Births by Medical Risk Factors, Race and Ancestry of Mother, Michigan Residents, 2006</t>
    </r>
  </si>
  <si>
    <r>
      <t xml:space="preserve">Table 15 </t>
    </r>
    <r>
      <rPr>
        <sz val="12"/>
        <rFont val="Arial"/>
        <family val="2"/>
      </rPr>
      <t>Number and Percent of Live Births by Method of Delivery, Race and Ancestry of Mother, Michigan Residents, 2006</t>
    </r>
  </si>
  <si>
    <r>
      <t xml:space="preserve">Table 16 </t>
    </r>
    <r>
      <rPr>
        <sz val="12"/>
        <rFont val="Arial"/>
        <family val="2"/>
      </rPr>
      <t>Number and Percent of Live Births with Abnormal Conditions by Race and Ancestry of Mother, Michigan Residents, 2006</t>
    </r>
  </si>
  <si>
    <r>
      <t xml:space="preserve">Table 17 </t>
    </r>
    <r>
      <rPr>
        <sz val="12"/>
        <rFont val="Arial"/>
        <family val="2"/>
      </rPr>
      <t>Live Births by Plurality, Michigan Residents, 1980 - 2006</t>
    </r>
  </si>
  <si>
    <r>
      <t xml:space="preserve">Table 18 </t>
    </r>
    <r>
      <rPr>
        <sz val="12"/>
        <rFont val="Arial"/>
        <family val="2"/>
      </rPr>
      <t>Michigan Live Births Occurring Outside of Michigan by Place of Occurrence and Occurring in Michigan to Non-Michigan Residents by Place of Residence, 2006</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</si>
</sst>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_)"/>
    <numFmt numFmtId="168" formatCode="0.0"/>
    <numFmt numFmtId="169" formatCode="#,##0.0_);\(#,##0.0\)"/>
    <numFmt numFmtId="170" formatCode="#,##0_(;;&quot;---&quot;_(;&quot;---&quot;_("/>
    <numFmt numFmtId="171" formatCode="##,#0_.0\(;;&quot;---&quot;_(;&quot;---&quot;_("/>
    <numFmt numFmtId="172" formatCode="##,#0_.0\ \(;;&quot;---&quot;_(;&quot;---&quot;_("/>
    <numFmt numFmtId="173" formatCode="#,##0;&quot;-&quot;;&quot;-&quot;;&quot;-&quot;"/>
    <numFmt numFmtId="174" formatCode="#,##0_;&quot;---_&quot;;&quot;---_&quot;;&quot;---_&quot;"/>
    <numFmt numFmtId="175" formatCode="General____\)"/>
    <numFmt numFmtId="176" formatCode="General____"/>
    <numFmt numFmtId="177" formatCode="#,##0.0"/>
  </numFmts>
  <fonts count="18">
    <font>
      <sz val="10"/>
      <name val="CG Times (W1)"/>
      <family val="0"/>
    </font>
    <font>
      <b/>
      <sz val="10"/>
      <name val="CG Times (W1)"/>
      <family val="0"/>
    </font>
    <font>
      <i/>
      <sz val="10"/>
      <name val="CG Times (W1)"/>
      <family val="0"/>
    </font>
    <font>
      <b/>
      <i/>
      <sz val="10"/>
      <name val="CG Times (W1)"/>
      <family val="0"/>
    </font>
    <font>
      <sz val="10"/>
      <name val="Arial"/>
      <family val="2"/>
    </font>
    <font>
      <vertAlign val="superscript"/>
      <sz val="10"/>
      <name val="Arial"/>
      <family val="2"/>
    </font>
    <font>
      <sz val="9"/>
      <name val="Arial"/>
      <family val="2"/>
    </font>
    <font>
      <sz val="8"/>
      <name val="Arial"/>
      <family val="2"/>
    </font>
    <font>
      <i/>
      <sz val="8"/>
      <name val="Arial"/>
      <family val="2"/>
    </font>
    <font>
      <u val="single"/>
      <sz val="10"/>
      <color indexed="12"/>
      <name val="CG Times (W1)"/>
      <family val="0"/>
    </font>
    <font>
      <u val="single"/>
      <sz val="10"/>
      <color indexed="36"/>
      <name val="CG Times (W1)"/>
      <family val="0"/>
    </font>
    <font>
      <sz val="12"/>
      <name val="Arial"/>
      <family val="2"/>
    </font>
    <font>
      <b/>
      <sz val="12"/>
      <name val="Arial"/>
      <family val="2"/>
    </font>
    <font>
      <sz val="12"/>
      <name val="CG Times (W1)"/>
      <family val="0"/>
    </font>
    <font>
      <b/>
      <i/>
      <sz val="12"/>
      <name val="Arial"/>
      <family val="2"/>
    </font>
    <font>
      <i/>
      <sz val="12"/>
      <name val="Arial"/>
      <family val="2"/>
    </font>
    <font>
      <b/>
      <vertAlign val="superscript"/>
      <sz val="12"/>
      <name val="Arial"/>
      <family val="2"/>
    </font>
    <font>
      <sz val="8"/>
      <name val="CG Times (W1)"/>
      <family val="0"/>
    </font>
  </fonts>
  <fills count="2">
    <fill>
      <patternFill/>
    </fill>
    <fill>
      <patternFill patternType="gray125"/>
    </fill>
  </fills>
  <borders count="18">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0" fontId="4" fillId="0" borderId="0" xfId="0" applyFont="1" applyAlignment="1">
      <alignment/>
    </xf>
    <xf numFmtId="0" fontId="5" fillId="0" borderId="0" xfId="0" applyFont="1" applyAlignment="1" quotePrefix="1">
      <alignment/>
    </xf>
    <xf numFmtId="165" fontId="4" fillId="0" borderId="0" xfId="0" applyNumberFormat="1" applyFont="1" applyAlignment="1" applyProtection="1">
      <alignment/>
      <protection/>
    </xf>
    <xf numFmtId="0" fontId="4" fillId="0" borderId="0" xfId="0" applyFont="1" applyAlignment="1" applyProtection="1">
      <alignment horizontal="left"/>
      <protection/>
    </xf>
    <xf numFmtId="0" fontId="4" fillId="0" borderId="0" xfId="0" applyFont="1" applyAlignment="1" applyProtection="1">
      <alignment horizontal="center"/>
      <protection/>
    </xf>
    <xf numFmtId="0" fontId="4" fillId="0" borderId="0" xfId="0" applyFont="1" applyAlignment="1" applyProtection="1">
      <alignment horizontal="fill"/>
      <protection/>
    </xf>
    <xf numFmtId="37" fontId="4" fillId="0" borderId="0" xfId="0" applyNumberFormat="1" applyFont="1" applyAlignment="1" applyProtection="1">
      <alignment/>
      <protection/>
    </xf>
    <xf numFmtId="166" fontId="4" fillId="0" borderId="0" xfId="0" applyNumberFormat="1" applyFont="1" applyAlignment="1" applyProtection="1">
      <alignment/>
      <protection/>
    </xf>
    <xf numFmtId="0" fontId="4" fillId="0" borderId="0" xfId="0" applyFont="1" applyAlignment="1" applyProtection="1">
      <alignment/>
      <protection/>
    </xf>
    <xf numFmtId="37" fontId="4" fillId="0" borderId="0" xfId="0" applyNumberFormat="1" applyFont="1" applyAlignment="1" applyProtection="1">
      <alignment horizontal="right"/>
      <protection/>
    </xf>
    <xf numFmtId="166" fontId="4" fillId="0" borderId="0" xfId="0" applyNumberFormat="1" applyFont="1" applyAlignment="1" applyProtection="1">
      <alignment horizontal="right"/>
      <protection/>
    </xf>
    <xf numFmtId="0" fontId="4" fillId="0" borderId="0" xfId="0" applyFont="1" applyAlignment="1" applyProtection="1">
      <alignment horizontal="right"/>
      <protection/>
    </xf>
    <xf numFmtId="166" fontId="4" fillId="0" borderId="0" xfId="0" applyNumberFormat="1" applyFont="1" applyAlignment="1" applyProtection="1">
      <alignment horizontal="fill"/>
      <protection/>
    </xf>
    <xf numFmtId="167" fontId="4" fillId="0" borderId="0" xfId="0" applyNumberFormat="1" applyFont="1" applyAlignment="1" applyProtection="1">
      <alignment/>
      <protection/>
    </xf>
    <xf numFmtId="0" fontId="6" fillId="0" borderId="0" xfId="0" applyFont="1" applyAlignment="1">
      <alignment/>
    </xf>
    <xf numFmtId="0" fontId="4" fillId="0" borderId="0" xfId="0" applyFont="1" applyAlignment="1" quotePrefix="1">
      <alignment/>
    </xf>
    <xf numFmtId="37" fontId="4" fillId="0" borderId="0" xfId="0" applyNumberFormat="1" applyFont="1" applyAlignment="1" applyProtection="1">
      <alignment horizontal="fill"/>
      <protection/>
    </xf>
    <xf numFmtId="166" fontId="4" fillId="0" borderId="0" xfId="0" applyNumberFormat="1" applyFont="1" applyAlignment="1">
      <alignment/>
    </xf>
    <xf numFmtId="37" fontId="4" fillId="0" borderId="0" xfId="0" applyNumberFormat="1" applyFont="1" applyAlignment="1">
      <alignment/>
    </xf>
    <xf numFmtId="37" fontId="4" fillId="0" borderId="0" xfId="0" applyNumberFormat="1" applyFont="1" applyBorder="1" applyAlignment="1" applyProtection="1">
      <alignment/>
      <protection/>
    </xf>
    <xf numFmtId="0" fontId="4" fillId="0" borderId="0" xfId="0" applyFont="1" applyFill="1" applyAlignment="1">
      <alignment/>
    </xf>
    <xf numFmtId="37" fontId="0" fillId="0" borderId="0" xfId="0" applyNumberFormat="1" applyBorder="1" applyAlignment="1">
      <alignment/>
    </xf>
    <xf numFmtId="0" fontId="4" fillId="0" borderId="0" xfId="0" applyFont="1" applyAlignment="1">
      <alignment horizontal="right"/>
    </xf>
    <xf numFmtId="0" fontId="7" fillId="0" borderId="0" xfId="0" applyFont="1" applyAlignment="1">
      <alignment/>
    </xf>
    <xf numFmtId="0" fontId="4" fillId="0" borderId="0" xfId="0" applyFont="1" applyAlignment="1">
      <alignment vertical="center"/>
    </xf>
    <xf numFmtId="0" fontId="11" fillId="0" borderId="0" xfId="0" applyFont="1" applyAlignment="1">
      <alignment/>
    </xf>
    <xf numFmtId="0" fontId="11" fillId="0" borderId="0" xfId="0" applyFont="1" applyAlignment="1">
      <alignment horizontal="center"/>
    </xf>
    <xf numFmtId="0" fontId="11" fillId="0" borderId="0" xfId="0" applyFont="1" applyAlignment="1" applyProtection="1">
      <alignment horizontal="centerContinuous"/>
      <protection/>
    </xf>
    <xf numFmtId="0" fontId="11" fillId="0" borderId="0" xfId="0" applyFont="1" applyAlignment="1">
      <alignment horizontal="centerContinuous"/>
    </xf>
    <xf numFmtId="0" fontId="12" fillId="0" borderId="0" xfId="0" applyFont="1" applyAlignment="1" applyProtection="1">
      <alignment horizontal="centerContinuous"/>
      <protection/>
    </xf>
    <xf numFmtId="0" fontId="11" fillId="0" borderId="1" xfId="0" applyFont="1" applyBorder="1" applyAlignment="1" applyProtection="1">
      <alignment horizontal="centerContinuous" wrapText="1"/>
      <protection/>
    </xf>
    <xf numFmtId="0" fontId="11" fillId="0" borderId="2" xfId="0" applyFont="1" applyBorder="1" applyAlignment="1">
      <alignment horizontal="centerContinuous" wrapText="1"/>
    </xf>
    <xf numFmtId="0" fontId="11" fillId="0" borderId="3" xfId="0" applyFont="1" applyBorder="1" applyAlignment="1" applyProtection="1">
      <alignment horizontal="center"/>
      <protection/>
    </xf>
    <xf numFmtId="0" fontId="11" fillId="0" borderId="4" xfId="0" applyFont="1" applyBorder="1" applyAlignment="1" applyProtection="1">
      <alignment horizontal="center"/>
      <protection/>
    </xf>
    <xf numFmtId="0" fontId="11" fillId="0" borderId="3" xfId="0" applyFont="1" applyBorder="1" applyAlignment="1" applyProtection="1">
      <alignment horizontal="left" vertical="center"/>
      <protection/>
    </xf>
    <xf numFmtId="3" fontId="11" fillId="0" borderId="4" xfId="0" applyNumberFormat="1" applyFont="1" applyBorder="1" applyAlignment="1" applyProtection="1">
      <alignment vertical="center"/>
      <protection/>
    </xf>
    <xf numFmtId="168" fontId="11" fillId="0" borderId="4" xfId="0" applyNumberFormat="1" applyFont="1" applyBorder="1" applyAlignment="1" applyProtection="1">
      <alignment vertical="center"/>
      <protection/>
    </xf>
    <xf numFmtId="0" fontId="11" fillId="0" borderId="5" xfId="0" applyFont="1" applyBorder="1" applyAlignment="1" applyProtection="1">
      <alignment horizontal="left" vertical="center"/>
      <protection/>
    </xf>
    <xf numFmtId="3" fontId="11" fillId="0" borderId="6" xfId="0" applyNumberFormat="1" applyFont="1" applyBorder="1" applyAlignment="1" applyProtection="1">
      <alignment vertical="center"/>
      <protection/>
    </xf>
    <xf numFmtId="168" fontId="11" fillId="0" borderId="6" xfId="0" applyNumberFormat="1" applyFont="1" applyBorder="1" applyAlignment="1" applyProtection="1">
      <alignment vertical="center"/>
      <protection/>
    </xf>
    <xf numFmtId="3" fontId="11" fillId="0" borderId="6" xfId="0" applyNumberFormat="1" applyFont="1" applyBorder="1" applyAlignment="1" applyProtection="1">
      <alignment horizontal="right" vertical="center"/>
      <protection/>
    </xf>
    <xf numFmtId="3" fontId="11" fillId="0" borderId="6" xfId="0" applyNumberFormat="1" applyFont="1" applyBorder="1" applyAlignment="1" applyProtection="1" quotePrefix="1">
      <alignment horizontal="right" vertical="center"/>
      <protection/>
    </xf>
    <xf numFmtId="3" fontId="11" fillId="0" borderId="6" xfId="0" applyNumberFormat="1" applyFont="1" applyBorder="1" applyAlignment="1" quotePrefix="1">
      <alignment horizontal="right" vertical="center"/>
    </xf>
    <xf numFmtId="3" fontId="11" fillId="0" borderId="5" xfId="0" applyNumberFormat="1" applyFont="1" applyBorder="1" applyAlignment="1">
      <alignment vertical="center"/>
    </xf>
    <xf numFmtId="3" fontId="11" fillId="0" borderId="6" xfId="0" applyNumberFormat="1" applyFont="1" applyBorder="1" applyAlignment="1">
      <alignment vertical="center"/>
    </xf>
    <xf numFmtId="0" fontId="11" fillId="0" borderId="0" xfId="0" applyFont="1" applyAlignment="1">
      <alignment vertical="center"/>
    </xf>
    <xf numFmtId="0" fontId="13" fillId="0" borderId="0" xfId="0" applyFont="1" applyAlignment="1">
      <alignment vertical="center"/>
    </xf>
    <xf numFmtId="0" fontId="11" fillId="0" borderId="7" xfId="0" applyFont="1" applyBorder="1" applyAlignment="1" applyProtection="1">
      <alignment horizontal="left" vertical="center"/>
      <protection/>
    </xf>
    <xf numFmtId="3" fontId="11" fillId="0" borderId="7" xfId="0" applyNumberFormat="1" applyFont="1" applyBorder="1" applyAlignment="1" applyProtection="1" quotePrefix="1">
      <alignment horizontal="right" vertical="center"/>
      <protection/>
    </xf>
    <xf numFmtId="3" fontId="11" fillId="0" borderId="8" xfId="0" applyNumberFormat="1" applyFont="1" applyBorder="1" applyAlignment="1" applyProtection="1" quotePrefix="1">
      <alignment horizontal="right" vertical="center"/>
      <protection/>
    </xf>
    <xf numFmtId="168" fontId="11" fillId="0" borderId="7" xfId="0" applyNumberFormat="1" applyFont="1" applyBorder="1" applyAlignment="1" applyProtection="1">
      <alignment vertical="center"/>
      <protection/>
    </xf>
    <xf numFmtId="0" fontId="11" fillId="0" borderId="1" xfId="0" applyFont="1" applyBorder="1" applyAlignment="1" applyProtection="1">
      <alignment horizontal="centerContinuous"/>
      <protection/>
    </xf>
    <xf numFmtId="0" fontId="11" fillId="0" borderId="1" xfId="0" applyFont="1" applyBorder="1" applyAlignment="1">
      <alignment horizontal="centerContinuous"/>
    </xf>
    <xf numFmtId="0" fontId="11" fillId="0" borderId="9" xfId="0" applyFont="1" applyBorder="1" applyAlignment="1">
      <alignment horizontal="centerContinuous"/>
    </xf>
    <xf numFmtId="0" fontId="11" fillId="0" borderId="2" xfId="0" applyFont="1" applyBorder="1" applyAlignment="1">
      <alignment horizontal="centerContinuous"/>
    </xf>
    <xf numFmtId="0" fontId="11" fillId="0" borderId="10" xfId="0" applyFont="1" applyBorder="1" applyAlignment="1" applyProtection="1">
      <alignment horizontal="centerContinuous"/>
      <protection/>
    </xf>
    <xf numFmtId="0" fontId="11" fillId="0" borderId="4" xfId="0" applyFont="1" applyBorder="1" applyAlignment="1">
      <alignment horizontal="centerContinuous"/>
    </xf>
    <xf numFmtId="0" fontId="11" fillId="0" borderId="11" xfId="0" applyFont="1" applyBorder="1" applyAlignment="1" applyProtection="1">
      <alignment horizontal="centerContinuous"/>
      <protection/>
    </xf>
    <xf numFmtId="0" fontId="11" fillId="0" borderId="11" xfId="0" applyFont="1" applyBorder="1" applyAlignment="1">
      <alignment horizontal="centerContinuous"/>
    </xf>
    <xf numFmtId="0" fontId="11" fillId="0" borderId="12" xfId="0" applyFont="1" applyBorder="1" applyAlignment="1">
      <alignment horizontal="centerContinuous"/>
    </xf>
    <xf numFmtId="0" fontId="11" fillId="0" borderId="8" xfId="0" applyFont="1" applyBorder="1" applyAlignment="1" applyProtection="1">
      <alignment horizontal="center"/>
      <protection/>
    </xf>
    <xf numFmtId="0" fontId="11" fillId="0" borderId="5" xfId="0" applyFont="1" applyBorder="1" applyAlignment="1" applyProtection="1">
      <alignment horizontal="center" vertical="center"/>
      <protection/>
    </xf>
    <xf numFmtId="168" fontId="11" fillId="0" borderId="5" xfId="0" applyNumberFormat="1" applyFont="1" applyBorder="1" applyAlignment="1" applyProtection="1">
      <alignment vertical="center"/>
      <protection/>
    </xf>
    <xf numFmtId="37" fontId="11" fillId="0" borderId="5" xfId="0" applyNumberFormat="1" applyFont="1" applyBorder="1" applyAlignment="1" applyProtection="1" quotePrefix="1">
      <alignment horizontal="right" vertical="center"/>
      <protection/>
    </xf>
    <xf numFmtId="37" fontId="11" fillId="0" borderId="5" xfId="0" applyNumberFormat="1" applyFont="1" applyBorder="1" applyAlignment="1" applyProtection="1">
      <alignment vertical="center"/>
      <protection/>
    </xf>
    <xf numFmtId="0" fontId="11" fillId="0" borderId="3" xfId="0" applyFont="1" applyBorder="1" applyAlignment="1" applyProtection="1">
      <alignment horizontal="center" vertical="center"/>
      <protection/>
    </xf>
    <xf numFmtId="168" fontId="11" fillId="0" borderId="3" xfId="0" applyNumberFormat="1" applyFont="1" applyBorder="1" applyAlignment="1" applyProtection="1">
      <alignment vertical="center"/>
      <protection/>
    </xf>
    <xf numFmtId="37" fontId="11" fillId="0" borderId="3" xfId="0" applyNumberFormat="1" applyFont="1" applyBorder="1" applyAlignment="1" applyProtection="1">
      <alignment vertical="center"/>
      <protection/>
    </xf>
    <xf numFmtId="0" fontId="11" fillId="0" borderId="7" xfId="0" applyFont="1" applyBorder="1" applyAlignment="1" applyProtection="1">
      <alignment horizontal="center" vertical="center"/>
      <protection/>
    </xf>
    <xf numFmtId="0" fontId="12" fillId="0" borderId="0" xfId="0" applyFont="1" applyAlignment="1">
      <alignment horizontal="centerContinuous"/>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Fill="1" applyBorder="1" applyAlignment="1">
      <alignment horizontal="center" vertical="center"/>
    </xf>
    <xf numFmtId="3" fontId="11" fillId="0" borderId="13" xfId="15" applyNumberFormat="1" applyFont="1" applyFill="1" applyBorder="1" applyAlignment="1">
      <alignment horizontal="center" vertical="center"/>
    </xf>
    <xf numFmtId="3" fontId="11" fillId="0" borderId="13" xfId="0" applyNumberFormat="1" applyFont="1" applyFill="1" applyBorder="1" applyAlignment="1">
      <alignment horizontal="center" vertical="center"/>
    </xf>
    <xf numFmtId="3" fontId="11" fillId="0" borderId="5" xfId="0" applyNumberFormat="1" applyFont="1" applyFill="1" applyBorder="1" applyAlignment="1">
      <alignment horizontal="center" vertical="center"/>
    </xf>
    <xf numFmtId="3" fontId="11" fillId="0" borderId="5" xfId="0" applyNumberFormat="1" applyFont="1" applyFill="1" applyBorder="1" applyAlignment="1" quotePrefix="1">
      <alignment horizontal="center" vertical="center"/>
    </xf>
    <xf numFmtId="3" fontId="11" fillId="0" borderId="5" xfId="15" applyNumberFormat="1" applyFont="1" applyFill="1" applyBorder="1" applyAlignment="1">
      <alignment horizontal="center" vertical="center"/>
    </xf>
    <xf numFmtId="0" fontId="11" fillId="0" borderId="5" xfId="0" applyFont="1" applyBorder="1" applyAlignment="1" applyProtection="1">
      <alignment vertical="center" wrapText="1"/>
      <protection/>
    </xf>
    <xf numFmtId="3" fontId="11" fillId="0" borderId="5" xfId="0" applyNumberFormat="1" applyFont="1" applyBorder="1" applyAlignment="1" applyProtection="1">
      <alignment vertical="center"/>
      <protection/>
    </xf>
    <xf numFmtId="168" fontId="11" fillId="0" borderId="8" xfId="0" applyNumberFormat="1" applyFont="1" applyBorder="1" applyAlignment="1" applyProtection="1">
      <alignment vertical="center"/>
      <protection/>
    </xf>
    <xf numFmtId="168" fontId="11" fillId="0" borderId="4" xfId="0" applyNumberFormat="1" applyFont="1" applyBorder="1" applyAlignment="1">
      <alignment horizontal="centerContinuous"/>
    </xf>
    <xf numFmtId="168" fontId="11" fillId="0" borderId="11" xfId="0" applyNumberFormat="1" applyFont="1" applyBorder="1" applyAlignment="1">
      <alignment horizontal="centerContinuous"/>
    </xf>
    <xf numFmtId="3" fontId="11" fillId="0" borderId="8" xfId="0" applyNumberFormat="1" applyFont="1" applyBorder="1" applyAlignment="1" applyProtection="1">
      <alignment horizontal="center"/>
      <protection/>
    </xf>
    <xf numFmtId="168" fontId="11" fillId="0" borderId="8" xfId="0" applyNumberFormat="1" applyFont="1" applyBorder="1" applyAlignment="1" applyProtection="1">
      <alignment horizontal="center"/>
      <protection/>
    </xf>
    <xf numFmtId="168" fontId="11" fillId="0" borderId="3" xfId="0" applyNumberFormat="1" applyFont="1" applyBorder="1" applyAlignment="1" applyProtection="1">
      <alignment horizontal="center"/>
      <protection/>
    </xf>
    <xf numFmtId="3" fontId="11" fillId="0" borderId="3" xfId="0" applyNumberFormat="1" applyFont="1" applyBorder="1" applyAlignment="1" applyProtection="1">
      <alignment horizontal="center"/>
      <protection/>
    </xf>
    <xf numFmtId="0" fontId="14" fillId="0" borderId="5" xfId="0" applyFont="1" applyBorder="1" applyAlignment="1" applyProtection="1">
      <alignment horizontal="left" vertical="center"/>
      <protection/>
    </xf>
    <xf numFmtId="168" fontId="11" fillId="0" borderId="6" xfId="0" applyNumberFormat="1" applyFont="1" applyBorder="1" applyAlignment="1">
      <alignment vertical="center"/>
    </xf>
    <xf numFmtId="168" fontId="11" fillId="0" borderId="5" xfId="0" applyNumberFormat="1" applyFont="1" applyBorder="1" applyAlignment="1">
      <alignment vertical="center"/>
    </xf>
    <xf numFmtId="0" fontId="11" fillId="0" borderId="5" xfId="0" applyFont="1" applyBorder="1" applyAlignment="1" applyProtection="1">
      <alignment vertical="center"/>
      <protection/>
    </xf>
    <xf numFmtId="168" fontId="11" fillId="0" borderId="6" xfId="0" applyNumberFormat="1" applyFont="1" applyBorder="1" applyAlignment="1" applyProtection="1">
      <alignment horizontal="right" vertical="center"/>
      <protection/>
    </xf>
    <xf numFmtId="168" fontId="11" fillId="0" borderId="6" xfId="0" applyNumberFormat="1" applyFont="1" applyBorder="1" applyAlignment="1">
      <alignment horizontal="right" vertical="center"/>
    </xf>
    <xf numFmtId="3" fontId="11" fillId="0" borderId="5" xfId="0" applyNumberFormat="1" applyFont="1" applyBorder="1" applyAlignment="1" applyProtection="1" quotePrefix="1">
      <alignment horizontal="right" vertical="center"/>
      <protection/>
    </xf>
    <xf numFmtId="3" fontId="11" fillId="0" borderId="6" xfId="0" applyNumberFormat="1" applyFont="1" applyBorder="1" applyAlignment="1" applyProtection="1" quotePrefix="1">
      <alignment vertical="center"/>
      <protection/>
    </xf>
    <xf numFmtId="3" fontId="11" fillId="0" borderId="3" xfId="0" applyNumberFormat="1" applyFont="1" applyBorder="1" applyAlignment="1" applyProtection="1">
      <alignment vertical="center"/>
      <protection/>
    </xf>
    <xf numFmtId="0" fontId="11" fillId="0" borderId="14" xfId="0" applyFont="1" applyBorder="1" applyAlignment="1" applyProtection="1">
      <alignment horizontal="center"/>
      <protection/>
    </xf>
    <xf numFmtId="3" fontId="11" fillId="0" borderId="0" xfId="0" applyNumberFormat="1" applyFont="1" applyBorder="1" applyAlignment="1" applyProtection="1">
      <alignment vertical="center"/>
      <protection/>
    </xf>
    <xf numFmtId="0" fontId="11" fillId="0" borderId="5" xfId="0" applyFont="1" applyBorder="1" applyAlignment="1" applyProtection="1">
      <alignment horizontal="left" vertical="center" wrapText="1"/>
      <protection/>
    </xf>
    <xf numFmtId="0" fontId="15" fillId="0" borderId="5" xfId="0" applyFont="1" applyBorder="1" applyAlignment="1" applyProtection="1">
      <alignment horizontal="left" vertical="center"/>
      <protection/>
    </xf>
    <xf numFmtId="3" fontId="11" fillId="0" borderId="11" xfId="0" applyNumberFormat="1" applyFont="1" applyBorder="1" applyAlignment="1" applyProtection="1">
      <alignment vertical="center"/>
      <protection/>
    </xf>
    <xf numFmtId="0" fontId="11" fillId="0" borderId="5" xfId="0" applyFont="1" applyBorder="1" applyAlignment="1" applyProtection="1" quotePrefix="1">
      <alignment horizontal="left" vertical="center" wrapText="1"/>
      <protection/>
    </xf>
    <xf numFmtId="37" fontId="11" fillId="0" borderId="15" xfId="0" applyNumberFormat="1" applyFont="1" applyBorder="1" applyAlignment="1" applyProtection="1">
      <alignment vertical="center"/>
      <protection/>
    </xf>
    <xf numFmtId="0" fontId="15" fillId="0" borderId="5" xfId="0" applyFont="1" applyBorder="1" applyAlignment="1" applyProtection="1">
      <alignment vertical="center" wrapText="1"/>
      <protection/>
    </xf>
    <xf numFmtId="0" fontId="11" fillId="0" borderId="5" xfId="0" applyFont="1" applyBorder="1" applyAlignment="1" applyProtection="1">
      <alignment horizontal="left"/>
      <protection/>
    </xf>
    <xf numFmtId="3" fontId="11" fillId="0" borderId="6" xfId="0" applyNumberFormat="1" applyFont="1" applyBorder="1" applyAlignment="1" applyProtection="1">
      <alignment/>
      <protection/>
    </xf>
    <xf numFmtId="168" fontId="11" fillId="0" borderId="6" xfId="0" applyNumberFormat="1" applyFont="1" applyBorder="1" applyAlignment="1" applyProtection="1">
      <alignment/>
      <protection/>
    </xf>
    <xf numFmtId="168" fontId="11" fillId="0" borderId="5" xfId="0" applyNumberFormat="1" applyFont="1" applyBorder="1" applyAlignment="1" applyProtection="1">
      <alignment/>
      <protection/>
    </xf>
    <xf numFmtId="3" fontId="11" fillId="0" borderId="5" xfId="0" applyNumberFormat="1" applyFont="1" applyBorder="1" applyAlignment="1" applyProtection="1">
      <alignment/>
      <protection/>
    </xf>
    <xf numFmtId="177" fontId="11" fillId="0" borderId="6" xfId="0" applyNumberFormat="1" applyFont="1" applyBorder="1" applyAlignment="1" applyProtection="1">
      <alignment/>
      <protection/>
    </xf>
    <xf numFmtId="0" fontId="11" fillId="0" borderId="3" xfId="0" applyFont="1" applyBorder="1" applyAlignment="1" applyProtection="1">
      <alignment horizontal="left"/>
      <protection/>
    </xf>
    <xf numFmtId="3" fontId="11" fillId="0" borderId="4" xfId="0" applyNumberFormat="1" applyFont="1" applyBorder="1" applyAlignment="1" applyProtection="1">
      <alignment/>
      <protection/>
    </xf>
    <xf numFmtId="168" fontId="11" fillId="0" borderId="3" xfId="0" applyNumberFormat="1" applyFont="1" applyBorder="1" applyAlignment="1" applyProtection="1">
      <alignment/>
      <protection/>
    </xf>
    <xf numFmtId="3" fontId="11" fillId="0" borderId="3" xfId="0" applyNumberFormat="1" applyFont="1" applyBorder="1" applyAlignment="1" applyProtection="1">
      <alignment/>
      <protection/>
    </xf>
    <xf numFmtId="168" fontId="11" fillId="0" borderId="4" xfId="0" applyNumberFormat="1" applyFont="1" applyBorder="1" applyAlignment="1" applyProtection="1">
      <alignment/>
      <protection/>
    </xf>
    <xf numFmtId="0" fontId="11" fillId="0" borderId="14" xfId="0" applyFont="1" applyBorder="1" applyAlignment="1" applyProtection="1">
      <alignment horizontal="centerContinuous"/>
      <protection/>
    </xf>
    <xf numFmtId="0" fontId="11" fillId="0" borderId="8" xfId="0" applyFont="1" applyBorder="1" applyAlignment="1">
      <alignment horizontal="centerContinuous"/>
    </xf>
    <xf numFmtId="0" fontId="11" fillId="0" borderId="14" xfId="0" applyFont="1" applyBorder="1" applyAlignment="1">
      <alignment horizontal="centerContinuous"/>
    </xf>
    <xf numFmtId="0" fontId="11" fillId="0" borderId="7" xfId="0" applyFont="1" applyBorder="1" applyAlignment="1" applyProtection="1">
      <alignment vertical="center"/>
      <protection/>
    </xf>
    <xf numFmtId="3" fontId="11" fillId="0" borderId="8" xfId="0" applyNumberFormat="1" applyFont="1" applyBorder="1" applyAlignment="1" applyProtection="1">
      <alignment vertical="center"/>
      <protection/>
    </xf>
    <xf numFmtId="3" fontId="11" fillId="0" borderId="7" xfId="0" applyNumberFormat="1" applyFont="1" applyBorder="1" applyAlignment="1" applyProtection="1">
      <alignment vertical="center"/>
      <protection/>
    </xf>
    <xf numFmtId="0" fontId="11" fillId="0" borderId="10" xfId="0" applyFont="1" applyBorder="1" applyAlignment="1">
      <alignment horizontal="centerContinuous"/>
    </xf>
    <xf numFmtId="0" fontId="11" fillId="0" borderId="7" xfId="0" applyFont="1" applyBorder="1" applyAlignment="1">
      <alignment horizontal="center"/>
    </xf>
    <xf numFmtId="0" fontId="11" fillId="0" borderId="8" xfId="0" applyFont="1" applyBorder="1" applyAlignment="1">
      <alignment horizontal="center"/>
    </xf>
    <xf numFmtId="0" fontId="11" fillId="0" borderId="5" xfId="0" applyFont="1" applyBorder="1" applyAlignment="1" quotePrefix="1">
      <alignment horizontal="center" vertical="center"/>
    </xf>
    <xf numFmtId="3" fontId="11" fillId="0" borderId="4" xfId="0" applyNumberFormat="1" applyFont="1" applyBorder="1" applyAlignment="1">
      <alignment vertical="center"/>
    </xf>
    <xf numFmtId="168" fontId="11" fillId="0" borderId="4" xfId="0" applyNumberFormat="1" applyFont="1" applyBorder="1" applyAlignment="1">
      <alignment vertical="center"/>
    </xf>
    <xf numFmtId="168" fontId="11" fillId="0" borderId="3" xfId="0" applyNumberFormat="1" applyFont="1" applyBorder="1" applyAlignment="1">
      <alignment vertical="center"/>
    </xf>
    <xf numFmtId="0" fontId="11" fillId="0" borderId="7" xfId="0" applyFont="1" applyBorder="1" applyAlignment="1">
      <alignment vertical="center" wrapText="1"/>
    </xf>
    <xf numFmtId="0" fontId="11" fillId="0" borderId="8" xfId="0" applyFont="1" applyBorder="1" applyAlignment="1" quotePrefix="1">
      <alignment horizontal="center"/>
    </xf>
    <xf numFmtId="0" fontId="11" fillId="0" borderId="3" xfId="0" applyFont="1" applyBorder="1" applyAlignment="1" quotePrefix="1">
      <alignment horizontal="center"/>
    </xf>
    <xf numFmtId="37" fontId="11" fillId="0" borderId="5" xfId="0" applyNumberFormat="1" applyFont="1" applyBorder="1" applyAlignment="1">
      <alignment vertical="center"/>
    </xf>
    <xf numFmtId="37" fontId="11" fillId="0" borderId="3" xfId="0" applyNumberFormat="1" applyFont="1" applyBorder="1" applyAlignment="1">
      <alignment vertical="center"/>
    </xf>
    <xf numFmtId="0" fontId="11" fillId="0" borderId="11" xfId="0" applyFont="1" applyBorder="1" applyAlignment="1" applyProtection="1">
      <alignment horizontal="centerContinuous" wrapText="1"/>
      <protection/>
    </xf>
    <xf numFmtId="0" fontId="11" fillId="0" borderId="4" xfId="0" applyFont="1" applyBorder="1" applyAlignment="1">
      <alignment horizontal="centerContinuous" wrapText="1"/>
    </xf>
    <xf numFmtId="0" fontId="11" fillId="0" borderId="4" xfId="0" applyFont="1" applyBorder="1" applyAlignment="1" applyProtection="1" quotePrefix="1">
      <alignment horizontal="center"/>
      <protection/>
    </xf>
    <xf numFmtId="0" fontId="11" fillId="0" borderId="3" xfId="0" applyFont="1" applyBorder="1" applyAlignment="1" applyProtection="1">
      <alignment horizontal="center" vertical="center" wrapText="1"/>
      <protection/>
    </xf>
    <xf numFmtId="168" fontId="11" fillId="0" borderId="6" xfId="0" applyNumberFormat="1" applyFont="1" applyBorder="1" applyAlignment="1" applyProtection="1">
      <alignment horizontal="center" vertical="center"/>
      <protection/>
    </xf>
    <xf numFmtId="168" fontId="11" fillId="0" borderId="6" xfId="0" applyNumberFormat="1" applyFont="1" applyBorder="1" applyAlignment="1">
      <alignment horizontal="center" vertical="center"/>
    </xf>
    <xf numFmtId="168" fontId="11" fillId="0" borderId="5" xfId="0" applyNumberFormat="1" applyFont="1" applyBorder="1" applyAlignment="1">
      <alignment horizontal="center" vertical="center"/>
    </xf>
    <xf numFmtId="168" fontId="11" fillId="0" borderId="4" xfId="0" applyNumberFormat="1" applyFont="1" applyBorder="1" applyAlignment="1" applyProtection="1" quotePrefix="1">
      <alignment horizontal="center" vertical="center"/>
      <protection/>
    </xf>
    <xf numFmtId="168" fontId="11" fillId="0" borderId="3" xfId="0" applyNumberFormat="1" applyFont="1" applyBorder="1" applyAlignment="1" applyProtection="1" quotePrefix="1">
      <alignment horizontal="center" vertical="center"/>
      <protection/>
    </xf>
    <xf numFmtId="0" fontId="11" fillId="0" borderId="0" xfId="0" applyFont="1" applyAlignment="1" applyProtection="1">
      <alignment horizontal="centerContinuous" vertical="center"/>
      <protection/>
    </xf>
    <xf numFmtId="0" fontId="13" fillId="0" borderId="0" xfId="0" applyFont="1" applyAlignment="1">
      <alignment horizontal="centerContinuous" vertical="center"/>
    </xf>
    <xf numFmtId="0" fontId="11" fillId="0" borderId="4" xfId="0" applyFont="1" applyBorder="1" applyAlignment="1" applyProtection="1">
      <alignment horizontal="center" vertical="center"/>
      <protection/>
    </xf>
    <xf numFmtId="166" fontId="11" fillId="0" borderId="5" xfId="0" applyNumberFormat="1" applyFont="1" applyBorder="1" applyAlignment="1" applyProtection="1">
      <alignment horizontal="center" vertical="center"/>
      <protection/>
    </xf>
    <xf numFmtId="0" fontId="11" fillId="0" borderId="6" xfId="0" applyFont="1" applyBorder="1" applyAlignment="1" applyProtection="1">
      <alignment horizontal="center" vertical="center"/>
      <protection/>
    </xf>
    <xf numFmtId="166" fontId="11" fillId="0" borderId="5" xfId="0" applyNumberFormat="1" applyFont="1" applyFill="1" applyBorder="1" applyAlignment="1" applyProtection="1">
      <alignment horizontal="center" vertical="center"/>
      <protection/>
    </xf>
    <xf numFmtId="1" fontId="11" fillId="0" borderId="6" xfId="0" applyNumberFormat="1" applyFont="1" applyBorder="1" applyAlignment="1" applyProtection="1">
      <alignment horizontal="center" vertical="center"/>
      <protection/>
    </xf>
    <xf numFmtId="168" fontId="11" fillId="0" borderId="6" xfId="0" applyNumberFormat="1" applyFont="1" applyFill="1" applyBorder="1" applyAlignment="1" applyProtection="1">
      <alignment horizontal="center" vertical="center"/>
      <protection/>
    </xf>
    <xf numFmtId="166" fontId="11" fillId="0" borderId="6" xfId="0" applyNumberFormat="1" applyFont="1" applyFill="1" applyBorder="1" applyAlignment="1" applyProtection="1">
      <alignment horizontal="center" vertical="center"/>
      <protection/>
    </xf>
    <xf numFmtId="168" fontId="11" fillId="0" borderId="5" xfId="0" applyNumberFormat="1" applyFont="1" applyBorder="1" applyAlignment="1" applyProtection="1">
      <alignment horizontal="center" vertical="center"/>
      <protection/>
    </xf>
    <xf numFmtId="168" fontId="11" fillId="0" borderId="5" xfId="0" applyNumberFormat="1" applyFont="1" applyFill="1" applyBorder="1" applyAlignment="1" applyProtection="1">
      <alignment horizontal="center" vertical="center"/>
      <protection/>
    </xf>
    <xf numFmtId="166" fontId="11" fillId="0" borderId="6" xfId="0" applyNumberFormat="1" applyFont="1" applyBorder="1" applyAlignment="1" applyProtection="1">
      <alignment horizontal="center" vertical="center"/>
      <protection/>
    </xf>
    <xf numFmtId="168" fontId="11" fillId="0" borderId="5" xfId="0" applyNumberFormat="1" applyFont="1" applyBorder="1" applyAlignment="1" applyProtection="1" quotePrefix="1">
      <alignment horizontal="center" vertical="center"/>
      <protection/>
    </xf>
    <xf numFmtId="0" fontId="11" fillId="0" borderId="10" xfId="0" applyFont="1" applyBorder="1" applyAlignment="1" applyProtection="1">
      <alignment horizontal="centerContinuous" vertical="center"/>
      <protection/>
    </xf>
    <xf numFmtId="0" fontId="11" fillId="0" borderId="4" xfId="0" applyFont="1" applyBorder="1" applyAlignment="1">
      <alignment horizontal="centerContinuous" vertical="center"/>
    </xf>
    <xf numFmtId="0" fontId="11" fillId="0" borderId="11" xfId="0" applyFont="1" applyBorder="1" applyAlignment="1" applyProtection="1">
      <alignment horizontal="centerContinuous" vertical="center"/>
      <protection/>
    </xf>
    <xf numFmtId="2" fontId="11" fillId="0" borderId="3" xfId="0" applyNumberFormat="1" applyFont="1" applyBorder="1" applyAlignment="1" applyProtection="1">
      <alignment vertical="center"/>
      <protection/>
    </xf>
    <xf numFmtId="0" fontId="11" fillId="0" borderId="3" xfId="0" applyFont="1" applyBorder="1" applyAlignment="1">
      <alignment horizontal="left" vertical="center" indent="1"/>
    </xf>
    <xf numFmtId="37" fontId="11" fillId="0" borderId="4" xfId="0" applyNumberFormat="1" applyFont="1" applyBorder="1" applyAlignment="1">
      <alignment vertical="center"/>
    </xf>
    <xf numFmtId="166" fontId="11" fillId="0" borderId="4" xfId="0" applyNumberFormat="1" applyFont="1" applyBorder="1" applyAlignment="1">
      <alignment vertical="center"/>
    </xf>
    <xf numFmtId="37" fontId="11" fillId="0" borderId="4" xfId="0" applyNumberFormat="1" applyFont="1" applyFill="1" applyBorder="1" applyAlignment="1">
      <alignment vertical="center"/>
    </xf>
    <xf numFmtId="0" fontId="11" fillId="0" borderId="16" xfId="0" applyFont="1" applyBorder="1" applyAlignment="1" applyProtection="1">
      <alignment horizontal="centerContinuous"/>
      <protection/>
    </xf>
    <xf numFmtId="3" fontId="11" fillId="0" borderId="5" xfId="0" applyNumberFormat="1" applyFont="1" applyBorder="1" applyAlignment="1" applyProtection="1">
      <alignment horizontal="center" vertical="center"/>
      <protection/>
    </xf>
    <xf numFmtId="3" fontId="11" fillId="0" borderId="6" xfId="0" applyNumberFormat="1" applyFont="1" applyBorder="1" applyAlignment="1" applyProtection="1">
      <alignment horizontal="center" vertical="center"/>
      <protection/>
    </xf>
    <xf numFmtId="3" fontId="11" fillId="0" borderId="5" xfId="0" applyNumberFormat="1" applyFont="1" applyFill="1" applyBorder="1" applyAlignment="1" applyProtection="1">
      <alignment horizontal="center" vertical="center"/>
      <protection/>
    </xf>
    <xf numFmtId="1" fontId="11" fillId="0" borderId="5" xfId="0" applyNumberFormat="1" applyFont="1" applyBorder="1" applyAlignment="1" applyProtection="1">
      <alignment horizontal="center" vertical="center"/>
      <protection/>
    </xf>
    <xf numFmtId="3" fontId="11" fillId="0" borderId="6" xfId="0" applyNumberFormat="1" applyFont="1" applyFill="1" applyBorder="1" applyAlignment="1" applyProtection="1">
      <alignment horizontal="center" vertical="center"/>
      <protection/>
    </xf>
    <xf numFmtId="3" fontId="11" fillId="0" borderId="5" xfId="0" applyNumberFormat="1" applyFont="1" applyBorder="1" applyAlignment="1" applyProtection="1" quotePrefix="1">
      <alignment horizontal="center" vertical="center"/>
      <protection/>
    </xf>
    <xf numFmtId="3" fontId="11" fillId="0" borderId="6" xfId="0" applyNumberFormat="1" applyFont="1" applyBorder="1" applyAlignment="1">
      <alignment horizontal="center" vertical="center"/>
    </xf>
    <xf numFmtId="0" fontId="11" fillId="0" borderId="5" xfId="0" applyNumberFormat="1" applyFont="1" applyBorder="1" applyAlignment="1" applyProtection="1">
      <alignment horizontal="center" vertical="center"/>
      <protection/>
    </xf>
    <xf numFmtId="37" fontId="11" fillId="0" borderId="6" xfId="0" applyNumberFormat="1" applyFont="1" applyBorder="1" applyAlignment="1" applyProtection="1">
      <alignment vertical="center"/>
      <protection/>
    </xf>
    <xf numFmtId="37" fontId="11" fillId="0" borderId="6" xfId="0" applyNumberFormat="1" applyFont="1" applyBorder="1" applyAlignment="1">
      <alignment vertical="center"/>
    </xf>
    <xf numFmtId="37" fontId="11" fillId="0" borderId="4" xfId="0" applyNumberFormat="1" applyFont="1" applyBorder="1" applyAlignment="1" applyProtection="1">
      <alignment vertical="center"/>
      <protection/>
    </xf>
    <xf numFmtId="166" fontId="11" fillId="0" borderId="6" xfId="0" applyNumberFormat="1" applyFont="1" applyBorder="1" applyAlignment="1" applyProtection="1">
      <alignment vertical="center"/>
      <protection/>
    </xf>
    <xf numFmtId="166" fontId="11" fillId="0" borderId="4" xfId="0" applyNumberFormat="1" applyFont="1" applyBorder="1" applyAlignment="1" applyProtection="1">
      <alignment vertical="center"/>
      <protection/>
    </xf>
    <xf numFmtId="166" fontId="11" fillId="0" borderId="5" xfId="0" applyNumberFormat="1" applyFont="1" applyBorder="1" applyAlignment="1" applyProtection="1">
      <alignment vertical="center"/>
      <protection/>
    </xf>
    <xf numFmtId="166" fontId="11" fillId="0" borderId="3" xfId="0" applyNumberFormat="1" applyFont="1" applyBorder="1" applyAlignment="1" applyProtection="1">
      <alignment vertical="center"/>
      <protection/>
    </xf>
    <xf numFmtId="168" fontId="11" fillId="0" borderId="6" xfId="0" applyNumberFormat="1" applyFont="1" applyBorder="1" applyAlignment="1" applyProtection="1" quotePrefix="1">
      <alignment horizontal="right" vertical="center"/>
      <protection/>
    </xf>
    <xf numFmtId="37" fontId="11" fillId="0" borderId="6" xfId="0" applyNumberFormat="1" applyFont="1" applyBorder="1" applyAlignment="1" applyProtection="1" quotePrefix="1">
      <alignment horizontal="right" vertical="center"/>
      <protection/>
    </xf>
    <xf numFmtId="0" fontId="4" fillId="0" borderId="7" xfId="0" applyFont="1" applyBorder="1" applyAlignment="1">
      <alignment/>
    </xf>
    <xf numFmtId="0" fontId="4" fillId="0" borderId="7" xfId="0" applyFont="1" applyFill="1" applyBorder="1" applyAlignment="1">
      <alignment/>
    </xf>
    <xf numFmtId="3" fontId="11" fillId="0" borderId="0" xfId="0" applyNumberFormat="1" applyFont="1" applyAlignment="1">
      <alignment/>
    </xf>
    <xf numFmtId="37" fontId="11" fillId="0" borderId="3" xfId="0" applyNumberFormat="1" applyFont="1" applyFill="1" applyBorder="1" applyAlignment="1">
      <alignment vertical="center"/>
    </xf>
    <xf numFmtId="0" fontId="11" fillId="0" borderId="0" xfId="0" applyFont="1" applyAlignment="1" applyProtection="1">
      <alignment/>
      <protection/>
    </xf>
    <xf numFmtId="0" fontId="12" fillId="0" borderId="0" xfId="0" applyFont="1" applyAlignment="1" applyProtection="1">
      <alignment/>
      <protection/>
    </xf>
    <xf numFmtId="0" fontId="11" fillId="0" borderId="0" xfId="0" applyFont="1" applyAlignment="1">
      <alignment/>
    </xf>
    <xf numFmtId="0" fontId="12" fillId="0" borderId="0" xfId="0" applyFont="1" applyAlignment="1">
      <alignment/>
    </xf>
    <xf numFmtId="168" fontId="11" fillId="0" borderId="15" xfId="0" applyNumberFormat="1" applyFont="1" applyBorder="1" applyAlignment="1" applyProtection="1">
      <alignment/>
      <protection/>
    </xf>
    <xf numFmtId="0" fontId="12" fillId="0" borderId="0" xfId="0" applyFont="1" applyAlignment="1" applyProtection="1">
      <alignment wrapText="1"/>
      <protection/>
    </xf>
    <xf numFmtId="0" fontId="12" fillId="0" borderId="0" xfId="0" applyFont="1" applyAlignment="1">
      <alignment wrapText="1"/>
    </xf>
    <xf numFmtId="37" fontId="11" fillId="0" borderId="5" xfId="0" applyNumberFormat="1" applyFont="1" applyBorder="1" applyAlignment="1">
      <alignment/>
    </xf>
    <xf numFmtId="168" fontId="11" fillId="0" borderId="7" xfId="0" applyNumberFormat="1" applyFont="1" applyBorder="1" applyAlignment="1" applyProtection="1" quotePrefix="1">
      <alignment horizontal="right" vertical="center"/>
      <protection/>
    </xf>
    <xf numFmtId="168" fontId="11" fillId="0" borderId="15" xfId="0" applyNumberFormat="1" applyFont="1" applyBorder="1" applyAlignment="1" applyProtection="1" quotePrefix="1">
      <alignment horizontal="right" vertical="center"/>
      <protection/>
    </xf>
    <xf numFmtId="168" fontId="11" fillId="0" borderId="5" xfId="0" applyNumberFormat="1" applyFont="1" applyBorder="1" applyAlignment="1" applyProtection="1" quotePrefix="1">
      <alignment horizontal="right" vertical="center"/>
      <protection/>
    </xf>
    <xf numFmtId="3" fontId="11" fillId="0" borderId="13" xfId="0" applyNumberFormat="1" applyFont="1" applyBorder="1" applyAlignment="1" applyProtection="1" quotePrefix="1">
      <alignment horizontal="right" vertical="center"/>
      <protection/>
    </xf>
    <xf numFmtId="3" fontId="11" fillId="0" borderId="0" xfId="0" applyNumberFormat="1" applyFont="1" applyBorder="1" applyAlignment="1" applyProtection="1">
      <alignment horizontal="right" vertical="center"/>
      <protection/>
    </xf>
    <xf numFmtId="3" fontId="11" fillId="0" borderId="0" xfId="0" applyNumberFormat="1" applyFont="1" applyBorder="1" applyAlignment="1" applyProtection="1" quotePrefix="1">
      <alignment horizontal="right" vertical="center"/>
      <protection/>
    </xf>
    <xf numFmtId="168" fontId="11" fillId="0" borderId="6" xfId="0" applyNumberFormat="1" applyFont="1" applyBorder="1" applyAlignment="1" quotePrefix="1">
      <alignment horizontal="right" vertical="center"/>
    </xf>
    <xf numFmtId="169" fontId="11" fillId="0" borderId="4" xfId="0" applyNumberFormat="1" applyFont="1" applyBorder="1" applyAlignment="1">
      <alignment vertical="center"/>
    </xf>
    <xf numFmtId="168" fontId="11" fillId="0" borderId="7" xfId="0" applyNumberFormat="1" applyFont="1" applyBorder="1" applyAlignment="1" quotePrefix="1">
      <alignment horizontal="right" vertical="center"/>
    </xf>
    <xf numFmtId="166" fontId="11" fillId="0" borderId="6" xfId="0" applyNumberFormat="1" applyFont="1" applyBorder="1" applyAlignment="1" applyProtection="1" quotePrefix="1">
      <alignment horizontal="right" vertical="center"/>
      <protection/>
    </xf>
    <xf numFmtId="168" fontId="11" fillId="0" borderId="5" xfId="0" applyNumberFormat="1" applyFont="1" applyBorder="1" applyAlignment="1" applyProtection="1" quotePrefix="1">
      <alignment horizontal="right"/>
      <protection/>
    </xf>
    <xf numFmtId="1" fontId="11" fillId="0" borderId="10" xfId="0" applyNumberFormat="1" applyFont="1" applyBorder="1" applyAlignment="1">
      <alignment horizontal="center" vertical="center"/>
    </xf>
    <xf numFmtId="1" fontId="13" fillId="0" borderId="4" xfId="0" applyNumberFormat="1" applyFont="1" applyBorder="1" applyAlignment="1">
      <alignment horizontal="center" vertical="center"/>
    </xf>
    <xf numFmtId="1" fontId="11" fillId="0" borderId="11" xfId="0" applyNumberFormat="1" applyFont="1" applyBorder="1" applyAlignment="1">
      <alignment horizontal="center" vertical="center"/>
    </xf>
    <xf numFmtId="0" fontId="13" fillId="0" borderId="4" xfId="0" applyFont="1" applyBorder="1" applyAlignment="1">
      <alignment horizontal="center" vertical="center"/>
    </xf>
    <xf numFmtId="3" fontId="11" fillId="0" borderId="16" xfId="0" applyNumberFormat="1" applyFont="1" applyBorder="1" applyAlignment="1" applyProtection="1">
      <alignment horizontal="center" vertical="center"/>
      <protection/>
    </xf>
    <xf numFmtId="0" fontId="13" fillId="0" borderId="2" xfId="0" applyFont="1" applyBorder="1" applyAlignment="1">
      <alignment horizontal="center" vertical="center"/>
    </xf>
    <xf numFmtId="3" fontId="11" fillId="0" borderId="17" xfId="0" applyNumberFormat="1" applyFont="1" applyBorder="1" applyAlignment="1" applyProtection="1">
      <alignment horizontal="center" vertical="center"/>
      <protection/>
    </xf>
    <xf numFmtId="0" fontId="13" fillId="0" borderId="8" xfId="0" applyFont="1" applyBorder="1" applyAlignment="1">
      <alignment horizontal="center" vertical="center"/>
    </xf>
    <xf numFmtId="3" fontId="11" fillId="0" borderId="1" xfId="0" applyNumberFormat="1" applyFont="1" applyBorder="1" applyAlignment="1" applyProtection="1">
      <alignment horizontal="center" vertical="center"/>
      <protection/>
    </xf>
    <xf numFmtId="3" fontId="11" fillId="0" borderId="14" xfId="0" applyNumberFormat="1" applyFont="1" applyBorder="1" applyAlignment="1" applyProtection="1">
      <alignment horizontal="center" vertical="center"/>
      <protection/>
    </xf>
    <xf numFmtId="3" fontId="11" fillId="0" borderId="16" xfId="0" applyNumberFormat="1" applyFont="1" applyBorder="1" applyAlignment="1">
      <alignment horizontal="center" vertical="center"/>
    </xf>
    <xf numFmtId="3" fontId="11" fillId="0" borderId="17" xfId="0" applyNumberFormat="1" applyFont="1" applyBorder="1" applyAlignment="1">
      <alignment horizontal="center" vertical="center"/>
    </xf>
    <xf numFmtId="3" fontId="11" fillId="0" borderId="10" xfId="0" applyNumberFormat="1" applyFont="1" applyBorder="1" applyAlignment="1" applyProtection="1">
      <alignment horizontal="center" vertical="center"/>
      <protection/>
    </xf>
    <xf numFmtId="3" fontId="11" fillId="0" borderId="11" xfId="0" applyNumberFormat="1" applyFont="1" applyBorder="1" applyAlignment="1" applyProtection="1">
      <alignment horizontal="center" vertical="center"/>
      <protection/>
    </xf>
    <xf numFmtId="3" fontId="11" fillId="0" borderId="3" xfId="0" applyNumberFormat="1" applyFont="1" applyBorder="1" applyAlignment="1" applyProtection="1">
      <alignment horizontal="center" vertical="center"/>
      <protection/>
    </xf>
    <xf numFmtId="0" fontId="13" fillId="0" borderId="3" xfId="0" applyFont="1" applyBorder="1" applyAlignment="1">
      <alignment horizontal="center" vertical="center"/>
    </xf>
    <xf numFmtId="0" fontId="11" fillId="0" borderId="10" xfId="0" applyFont="1" applyBorder="1" applyAlignment="1">
      <alignment horizontal="center" vertical="center"/>
    </xf>
    <xf numFmtId="0" fontId="7" fillId="0" borderId="1" xfId="0" applyFont="1" applyBorder="1" applyAlignment="1">
      <alignment vertical="center" wrapText="1"/>
    </xf>
    <xf numFmtId="0" fontId="0" fillId="0" borderId="1" xfId="0" applyBorder="1" applyAlignment="1">
      <alignment vertical="center"/>
    </xf>
    <xf numFmtId="0" fontId="7" fillId="0" borderId="0" xfId="0" applyFont="1" applyAlignment="1">
      <alignment vertical="center" wrapText="1"/>
    </xf>
    <xf numFmtId="0" fontId="0" fillId="0" borderId="0" xfId="0" applyAlignment="1">
      <alignment vertical="center" wrapText="1"/>
    </xf>
    <xf numFmtId="0" fontId="11" fillId="0" borderId="15" xfId="0" applyFont="1" applyBorder="1" applyAlignment="1" applyProtection="1">
      <alignment horizontal="center" vertical="center"/>
      <protection/>
    </xf>
    <xf numFmtId="0" fontId="13" fillId="0" borderId="7" xfId="0" applyFont="1" applyBorder="1" applyAlignment="1">
      <alignment vertical="center"/>
    </xf>
    <xf numFmtId="0" fontId="11" fillId="0" borderId="15" xfId="0" applyFont="1" applyBorder="1" applyAlignment="1" applyProtection="1">
      <alignment horizontal="center" vertical="center" wrapText="1"/>
      <protection/>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7" fillId="0" borderId="0" xfId="0" applyFont="1" applyAlignment="1">
      <alignment/>
    </xf>
    <xf numFmtId="0" fontId="0" fillId="0" borderId="0" xfId="0" applyAlignment="1">
      <alignment/>
    </xf>
    <xf numFmtId="0" fontId="11" fillId="0" borderId="10" xfId="0" applyFont="1" applyBorder="1" applyAlignment="1" applyProtection="1">
      <alignment horizontal="center" vertical="center" wrapText="1"/>
      <protection/>
    </xf>
    <xf numFmtId="0" fontId="13" fillId="0" borderId="4" xfId="0" applyFont="1" applyBorder="1" applyAlignment="1">
      <alignment horizontal="center" vertical="center" wrapText="1"/>
    </xf>
    <xf numFmtId="0" fontId="12" fillId="0" borderId="0" xfId="0" applyFont="1" applyAlignment="1" applyProtection="1">
      <alignment horizontal="center" vertical="center" wrapText="1"/>
      <protection/>
    </xf>
    <xf numFmtId="0" fontId="13" fillId="0" borderId="0" xfId="0" applyFont="1" applyAlignment="1">
      <alignment horizontal="center" vertical="center" wrapText="1"/>
    </xf>
    <xf numFmtId="0" fontId="11" fillId="0" borderId="10" xfId="0" applyFont="1" applyBorder="1" applyAlignment="1" applyProtection="1" quotePrefix="1">
      <alignment horizontal="center" vertical="center"/>
      <protection/>
    </xf>
    <xf numFmtId="0" fontId="0" fillId="0" borderId="0" xfId="0" applyAlignment="1">
      <alignment vertical="center"/>
    </xf>
    <xf numFmtId="0" fontId="13" fillId="0" borderId="7" xfId="0" applyFont="1" applyBorder="1" applyAlignment="1">
      <alignment vertical="center" wrapText="1"/>
    </xf>
    <xf numFmtId="0" fontId="7" fillId="0" borderId="0" xfId="0" applyFont="1" applyAlignment="1" applyProtection="1">
      <alignment horizontal="left" vertical="center" wrapText="1"/>
      <protection/>
    </xf>
    <xf numFmtId="0" fontId="13" fillId="0" borderId="4" xfId="0" applyFont="1" applyBorder="1" applyAlignment="1">
      <alignment vertical="center" wrapText="1"/>
    </xf>
    <xf numFmtId="0" fontId="11" fillId="0" borderId="10" xfId="0" applyFont="1" applyBorder="1" applyAlignment="1" applyProtection="1">
      <alignment horizontal="center" vertical="center"/>
      <protection/>
    </xf>
    <xf numFmtId="0" fontId="13" fillId="0" borderId="4" xfId="0" applyFont="1" applyBorder="1" applyAlignment="1">
      <alignment vertical="center"/>
    </xf>
    <xf numFmtId="0" fontId="7" fillId="0" borderId="0" xfId="0" applyFont="1" applyAlignment="1" quotePrefix="1">
      <alignment vertical="center" wrapText="1"/>
    </xf>
    <xf numFmtId="0" fontId="11" fillId="0" borderId="15" xfId="0" applyFont="1" applyBorder="1" applyAlignment="1">
      <alignment horizontal="center" vertical="center" wrapText="1"/>
    </xf>
    <xf numFmtId="0" fontId="13" fillId="0" borderId="5" xfId="0" applyFont="1" applyBorder="1" applyAlignment="1">
      <alignment horizontal="center"/>
    </xf>
    <xf numFmtId="0" fontId="13" fillId="0" borderId="7" xfId="0" applyFont="1" applyBorder="1" applyAlignment="1">
      <alignment horizontal="center"/>
    </xf>
    <xf numFmtId="0" fontId="12" fillId="0" borderId="0" xfId="0" applyFont="1" applyBorder="1" applyAlignment="1" applyProtection="1">
      <alignment horizontal="center" vertical="center" wrapText="1"/>
      <protection/>
    </xf>
    <xf numFmtId="0" fontId="13" fillId="0" borderId="0" xfId="0" applyFont="1" applyBorder="1" applyAlignment="1">
      <alignment horizontal="center" vertical="center" wrapText="1"/>
    </xf>
    <xf numFmtId="0" fontId="11" fillId="0" borderId="0" xfId="0" applyFont="1" applyBorder="1" applyAlignment="1" applyProtection="1">
      <alignment horizontal="center" vertical="center" wrapText="1"/>
      <protection/>
    </xf>
    <xf numFmtId="0" fontId="7" fillId="0" borderId="0" xfId="0" applyFont="1" applyAlignment="1" applyProtection="1" quotePrefix="1">
      <alignment horizontal="left" vertical="center" wrapText="1"/>
      <protection/>
    </xf>
    <xf numFmtId="0" fontId="13" fillId="0" borderId="5" xfId="0" applyFont="1" applyBorder="1" applyAlignment="1">
      <alignment/>
    </xf>
    <xf numFmtId="0" fontId="13" fillId="0" borderId="7" xfId="0" applyFont="1" applyBorder="1" applyAlignment="1">
      <alignment/>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7" fillId="0" borderId="0" xfId="0" applyFont="1" applyAlignment="1">
      <alignment vertical="center"/>
    </xf>
    <xf numFmtId="0" fontId="11" fillId="0" borderId="10" xfId="0" applyFont="1" applyBorder="1" applyAlignment="1" applyProtection="1">
      <alignment/>
      <protection/>
    </xf>
    <xf numFmtId="0" fontId="13" fillId="0" borderId="4" xfId="0" applyFont="1" applyBorder="1" applyAlignment="1">
      <alignment/>
    </xf>
    <xf numFmtId="0" fontId="0" fillId="0" borderId="1" xfId="0" applyBorder="1" applyAlignment="1">
      <alignment vertical="center" wrapText="1"/>
    </xf>
    <xf numFmtId="0" fontId="6" fillId="0" borderId="0" xfId="0" applyFont="1" applyAlignment="1">
      <alignment wrapText="1"/>
    </xf>
    <xf numFmtId="0" fontId="0" fillId="0" borderId="0" xfId="0" applyAlignment="1">
      <alignment wrapText="1"/>
    </xf>
    <xf numFmtId="165" fontId="12" fillId="0" borderId="0" xfId="0" applyNumberFormat="1" applyFont="1" applyAlignment="1" applyProtection="1">
      <alignment wrapText="1"/>
      <protection/>
    </xf>
    <xf numFmtId="165" fontId="11" fillId="0" borderId="0" xfId="0" applyNumberFormat="1" applyFont="1" applyAlignment="1" applyProtection="1">
      <alignment/>
      <protection/>
    </xf>
    <xf numFmtId="0" fontId="0" fillId="0" borderId="4" xfId="0"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Q21"/>
  <sheetViews>
    <sheetView workbookViewId="0" topLeftCell="A1">
      <selection activeCell="A1" sqref="A1"/>
    </sheetView>
  </sheetViews>
  <sheetFormatPr defaultColWidth="9.33203125" defaultRowHeight="12.75"/>
  <cols>
    <col min="1" max="1" width="122.5" style="26" customWidth="1"/>
    <col min="2" max="16384" width="9.33203125" style="26" customWidth="1"/>
  </cols>
  <sheetData>
    <row r="1" ht="15">
      <c r="A1" s="27" t="s">
        <v>308</v>
      </c>
    </row>
    <row r="2" spans="1:5" ht="15.75">
      <c r="A2" s="190" t="s">
        <v>309</v>
      </c>
      <c r="B2" s="27"/>
      <c r="C2" s="27"/>
      <c r="D2" s="27"/>
      <c r="E2" s="27"/>
    </row>
    <row r="3" spans="1:11" ht="15.75">
      <c r="A3" s="188" t="s">
        <v>310</v>
      </c>
      <c r="B3" s="187"/>
      <c r="C3" s="187"/>
      <c r="D3" s="187"/>
      <c r="E3" s="187"/>
      <c r="F3" s="187"/>
      <c r="G3" s="187"/>
      <c r="H3" s="187"/>
      <c r="I3" s="187"/>
      <c r="J3" s="187"/>
      <c r="K3" s="187"/>
    </row>
    <row r="4" spans="1:5" ht="15.75">
      <c r="A4" s="190" t="s">
        <v>311</v>
      </c>
      <c r="B4" s="27"/>
      <c r="C4" s="27"/>
      <c r="D4" s="27"/>
      <c r="E4" s="27"/>
    </row>
    <row r="5" spans="1:8" ht="15.75">
      <c r="A5" s="188" t="s">
        <v>312</v>
      </c>
      <c r="B5" s="187"/>
      <c r="C5" s="187"/>
      <c r="D5" s="187"/>
      <c r="E5" s="187"/>
      <c r="F5" s="187"/>
      <c r="G5" s="187"/>
      <c r="H5" s="187"/>
    </row>
    <row r="6" spans="1:7" ht="45.75">
      <c r="A6" s="193" t="s">
        <v>313</v>
      </c>
      <c r="B6" s="189"/>
      <c r="C6" s="189"/>
      <c r="D6" s="189"/>
      <c r="E6" s="189"/>
      <c r="F6" s="189"/>
      <c r="G6" s="189"/>
    </row>
    <row r="7" spans="1:11" ht="34.5" customHeight="1">
      <c r="A7" s="192" t="s">
        <v>314</v>
      </c>
      <c r="B7" s="187"/>
      <c r="C7" s="187"/>
      <c r="D7" s="187"/>
      <c r="E7" s="187"/>
      <c r="F7" s="187"/>
      <c r="G7" s="187"/>
      <c r="H7" s="187"/>
      <c r="I7" s="187"/>
      <c r="J7" s="187"/>
      <c r="K7" s="187"/>
    </row>
    <row r="8" spans="1:11" ht="15.75">
      <c r="A8" s="188" t="s">
        <v>315</v>
      </c>
      <c r="B8" s="187"/>
      <c r="C8" s="187"/>
      <c r="D8" s="187"/>
      <c r="E8" s="187"/>
      <c r="F8" s="187"/>
      <c r="G8" s="187"/>
      <c r="H8" s="187"/>
      <c r="I8" s="187"/>
      <c r="J8" s="187"/>
      <c r="K8" s="187"/>
    </row>
    <row r="9" spans="1:11" ht="32.25" customHeight="1">
      <c r="A9" s="193" t="s">
        <v>316</v>
      </c>
      <c r="B9" s="189"/>
      <c r="C9" s="189"/>
      <c r="D9" s="189"/>
      <c r="E9" s="189"/>
      <c r="F9" s="189"/>
      <c r="G9" s="189"/>
      <c r="H9" s="189"/>
      <c r="I9" s="189"/>
      <c r="J9" s="189"/>
      <c r="K9" s="189"/>
    </row>
    <row r="10" spans="1:11" ht="15.75">
      <c r="A10" s="188" t="s">
        <v>317</v>
      </c>
      <c r="B10" s="187"/>
      <c r="C10" s="187"/>
      <c r="D10" s="187"/>
      <c r="E10" s="187"/>
      <c r="F10" s="187"/>
      <c r="G10" s="189"/>
      <c r="H10" s="189"/>
      <c r="I10" s="189"/>
      <c r="J10" s="189"/>
      <c r="K10" s="189"/>
    </row>
    <row r="11" spans="1:17" ht="34.5" customHeight="1">
      <c r="A11" s="263" t="s">
        <v>318</v>
      </c>
      <c r="B11" s="264"/>
      <c r="C11" s="264"/>
      <c r="D11" s="264"/>
      <c r="E11" s="264"/>
      <c r="F11" s="264"/>
      <c r="G11" s="264"/>
      <c r="H11" s="264"/>
      <c r="I11" s="264"/>
      <c r="J11" s="264"/>
      <c r="K11" s="264"/>
      <c r="L11" s="187"/>
      <c r="M11" s="187"/>
      <c r="N11" s="187"/>
      <c r="O11" s="187"/>
      <c r="P11" s="187"/>
      <c r="Q11" s="187"/>
    </row>
    <row r="12" spans="1:11" ht="34.5" customHeight="1">
      <c r="A12" s="193" t="s">
        <v>319</v>
      </c>
      <c r="B12" s="189"/>
      <c r="C12" s="189"/>
      <c r="D12" s="189"/>
      <c r="E12" s="189"/>
      <c r="F12" s="189"/>
      <c r="G12" s="189"/>
      <c r="H12" s="189"/>
      <c r="I12" s="189"/>
      <c r="J12" s="189"/>
      <c r="K12" s="189"/>
    </row>
    <row r="13" spans="1:11" ht="34.5" customHeight="1">
      <c r="A13" s="193" t="s">
        <v>320</v>
      </c>
      <c r="B13" s="189"/>
      <c r="C13" s="189"/>
      <c r="D13" s="189"/>
      <c r="E13" s="189"/>
      <c r="F13" s="189"/>
      <c r="G13" s="189"/>
      <c r="H13" s="189"/>
      <c r="I13" s="189"/>
      <c r="J13" s="189"/>
      <c r="K13" s="189"/>
    </row>
    <row r="14" spans="1:11" ht="30.75">
      <c r="A14" s="193" t="s">
        <v>321</v>
      </c>
      <c r="B14" s="189"/>
      <c r="C14" s="189"/>
      <c r="D14" s="189"/>
      <c r="E14" s="189"/>
      <c r="F14" s="189"/>
      <c r="G14" s="189"/>
      <c r="H14" s="189"/>
      <c r="I14" s="189"/>
      <c r="J14" s="189"/>
      <c r="K14" s="189"/>
    </row>
    <row r="15" spans="1:11" ht="30.75">
      <c r="A15" s="193" t="s">
        <v>322</v>
      </c>
      <c r="B15" s="189"/>
      <c r="C15" s="189"/>
      <c r="D15" s="189"/>
      <c r="E15" s="189"/>
      <c r="F15" s="189"/>
      <c r="G15" s="189"/>
      <c r="H15" s="189"/>
      <c r="I15" s="189"/>
      <c r="J15" s="189"/>
      <c r="K15" s="189"/>
    </row>
    <row r="16" spans="1:11" ht="33.75" customHeight="1">
      <c r="A16" s="193" t="s">
        <v>323</v>
      </c>
      <c r="B16" s="189"/>
      <c r="C16" s="189"/>
      <c r="D16" s="189"/>
      <c r="E16" s="189"/>
      <c r="F16" s="189"/>
      <c r="G16" s="189"/>
      <c r="H16" s="189"/>
      <c r="I16" s="189"/>
      <c r="J16" s="189"/>
      <c r="K16" s="189"/>
    </row>
    <row r="17" spans="1:11" ht="19.5" customHeight="1">
      <c r="A17" s="193" t="s">
        <v>324</v>
      </c>
      <c r="B17" s="189"/>
      <c r="C17" s="189"/>
      <c r="D17" s="189"/>
      <c r="E17" s="189"/>
      <c r="F17" s="189"/>
      <c r="G17" s="189"/>
      <c r="H17" s="189"/>
      <c r="I17" s="189"/>
      <c r="J17" s="189"/>
      <c r="K17" s="189"/>
    </row>
    <row r="18" spans="1:11" ht="30.75" customHeight="1">
      <c r="A18" s="193" t="s">
        <v>325</v>
      </c>
      <c r="B18" s="189"/>
      <c r="C18" s="189"/>
      <c r="D18" s="189"/>
      <c r="E18" s="189"/>
      <c r="F18" s="189"/>
      <c r="G18" s="189"/>
      <c r="H18" s="189"/>
      <c r="I18" s="189"/>
      <c r="J18" s="189"/>
      <c r="K18" s="189"/>
    </row>
    <row r="19" spans="1:11" ht="15">
      <c r="A19" s="189"/>
      <c r="B19" s="189"/>
      <c r="C19" s="189"/>
      <c r="D19" s="189"/>
      <c r="E19" s="189"/>
      <c r="F19" s="189"/>
      <c r="G19" s="189"/>
      <c r="H19" s="189"/>
      <c r="I19" s="189"/>
      <c r="J19" s="189"/>
      <c r="K19" s="189"/>
    </row>
    <row r="20" spans="1:9" ht="15">
      <c r="A20" s="189"/>
      <c r="B20" s="189"/>
      <c r="C20" s="189"/>
      <c r="D20" s="189"/>
      <c r="E20" s="189"/>
      <c r="F20" s="189"/>
      <c r="G20" s="189"/>
      <c r="H20" s="189"/>
      <c r="I20" s="189"/>
    </row>
    <row r="21" spans="1:9" ht="15">
      <c r="A21" s="189"/>
      <c r="B21" s="189"/>
      <c r="C21" s="189"/>
      <c r="D21" s="189"/>
      <c r="E21" s="189"/>
      <c r="F21" s="189"/>
      <c r="G21" s="189"/>
      <c r="H21" s="189"/>
      <c r="I21" s="189"/>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S24"/>
  <sheetViews>
    <sheetView workbookViewId="0" topLeftCell="A1">
      <selection activeCell="A1" sqref="A1"/>
    </sheetView>
  </sheetViews>
  <sheetFormatPr defaultColWidth="9.33203125" defaultRowHeight="12.75"/>
  <cols>
    <col min="1" max="1" width="18.66015625" style="1" customWidth="1"/>
    <col min="2" max="2" width="11.16015625" style="1" bestFit="1" customWidth="1"/>
    <col min="3" max="3" width="7.83203125" style="1" customWidth="1"/>
    <col min="4" max="4" width="11.16015625" style="1" bestFit="1" customWidth="1"/>
    <col min="5" max="5" width="7.83203125" style="1" customWidth="1"/>
    <col min="6" max="6" width="10.66015625" style="1" bestFit="1" customWidth="1"/>
    <col min="7" max="7" width="7.83203125" style="1" customWidth="1"/>
    <col min="8" max="8" width="10.66015625" style="1" bestFit="1" customWidth="1"/>
    <col min="9" max="9" width="8.5" style="1" customWidth="1"/>
    <col min="10" max="10" width="10.66015625" style="1" bestFit="1" customWidth="1"/>
    <col min="11" max="11" width="7.83203125" style="1" customWidth="1"/>
    <col min="12" max="12" width="10.66015625" style="1" bestFit="1" customWidth="1"/>
    <col min="13" max="13" width="8.16015625" style="1" customWidth="1"/>
    <col min="14" max="14" width="10.66015625" style="1" bestFit="1" customWidth="1"/>
    <col min="15" max="15" width="8.83203125" style="1" customWidth="1"/>
    <col min="16" max="16" width="10.66015625" style="1" bestFit="1" customWidth="1"/>
    <col min="17" max="17" width="8.16015625" style="1" customWidth="1"/>
    <col min="18" max="18" width="9.66015625" style="1" customWidth="1"/>
    <col min="19" max="19" width="10" style="1" customWidth="1"/>
    <col min="20" max="16384" width="9.33203125" style="1" customWidth="1"/>
  </cols>
  <sheetData>
    <row r="2" spans="1:17" ht="15">
      <c r="A2" s="28" t="s">
        <v>218</v>
      </c>
      <c r="B2" s="29"/>
      <c r="C2" s="29"/>
      <c r="D2" s="29"/>
      <c r="E2" s="29"/>
      <c r="F2" s="29"/>
      <c r="G2" s="29"/>
      <c r="H2" s="29"/>
      <c r="I2" s="29"/>
      <c r="J2" s="29"/>
      <c r="K2" s="29"/>
      <c r="L2" s="29"/>
      <c r="M2" s="29"/>
      <c r="N2" s="29"/>
      <c r="O2" s="29"/>
      <c r="P2" s="29"/>
      <c r="Q2" s="29"/>
    </row>
    <row r="3" spans="1:17" ht="15" customHeight="1">
      <c r="A3" s="249" t="s">
        <v>286</v>
      </c>
      <c r="B3" s="250"/>
      <c r="C3" s="250"/>
      <c r="D3" s="250"/>
      <c r="E3" s="250"/>
      <c r="F3" s="250"/>
      <c r="G3" s="250"/>
      <c r="H3" s="250"/>
      <c r="I3" s="250"/>
      <c r="J3" s="250"/>
      <c r="K3" s="250"/>
      <c r="L3" s="250"/>
      <c r="M3" s="250"/>
      <c r="N3" s="250"/>
      <c r="O3" s="250"/>
      <c r="P3" s="250"/>
      <c r="Q3" s="250"/>
    </row>
    <row r="4" spans="1:17" ht="15" customHeight="1">
      <c r="A4" s="251" t="s">
        <v>296</v>
      </c>
      <c r="B4" s="250"/>
      <c r="C4" s="250"/>
      <c r="D4" s="250"/>
      <c r="E4" s="250"/>
      <c r="F4" s="250"/>
      <c r="G4" s="250"/>
      <c r="H4" s="250"/>
      <c r="I4" s="250"/>
      <c r="J4" s="250"/>
      <c r="K4" s="250"/>
      <c r="L4" s="250"/>
      <c r="M4" s="250"/>
      <c r="N4" s="250"/>
      <c r="O4" s="250"/>
      <c r="P4" s="250"/>
      <c r="Q4" s="250"/>
    </row>
    <row r="5" spans="1:17" ht="21" customHeight="1">
      <c r="A5" s="229" t="s">
        <v>277</v>
      </c>
      <c r="B5" s="58" t="s">
        <v>45</v>
      </c>
      <c r="C5" s="59"/>
      <c r="D5" s="59"/>
      <c r="E5" s="59"/>
      <c r="F5" s="59"/>
      <c r="G5" s="59"/>
      <c r="H5" s="59"/>
      <c r="I5" s="59"/>
      <c r="J5" s="59"/>
      <c r="K5" s="60"/>
      <c r="L5" s="59"/>
      <c r="M5" s="57"/>
      <c r="N5" s="58" t="s">
        <v>46</v>
      </c>
      <c r="O5" s="59"/>
      <c r="P5" s="59"/>
      <c r="Q5" s="57"/>
    </row>
    <row r="6" spans="1:19" ht="17.25" customHeight="1">
      <c r="A6" s="230"/>
      <c r="B6" s="117" t="s">
        <v>219</v>
      </c>
      <c r="C6" s="118"/>
      <c r="D6" s="117" t="s">
        <v>49</v>
      </c>
      <c r="E6" s="118"/>
      <c r="F6" s="117" t="s">
        <v>50</v>
      </c>
      <c r="G6" s="118"/>
      <c r="H6" s="117" t="s">
        <v>51</v>
      </c>
      <c r="I6" s="118"/>
      <c r="J6" s="117" t="s">
        <v>52</v>
      </c>
      <c r="K6" s="57"/>
      <c r="L6" s="119" t="s">
        <v>57</v>
      </c>
      <c r="M6" s="118"/>
      <c r="N6" s="117" t="s">
        <v>54</v>
      </c>
      <c r="O6" s="118"/>
      <c r="P6" s="117" t="s">
        <v>55</v>
      </c>
      <c r="Q6" s="118"/>
      <c r="R6"/>
      <c r="S6"/>
    </row>
    <row r="7" spans="1:19" ht="22.5" customHeight="1">
      <c r="A7" s="231"/>
      <c r="B7" s="61" t="s">
        <v>23</v>
      </c>
      <c r="C7" s="61" t="s">
        <v>56</v>
      </c>
      <c r="D7" s="61" t="s">
        <v>23</v>
      </c>
      <c r="E7" s="61" t="s">
        <v>56</v>
      </c>
      <c r="F7" s="61" t="s">
        <v>23</v>
      </c>
      <c r="G7" s="61" t="s">
        <v>56</v>
      </c>
      <c r="H7" s="61" t="s">
        <v>23</v>
      </c>
      <c r="I7" s="61" t="s">
        <v>56</v>
      </c>
      <c r="J7" s="61" t="s">
        <v>23</v>
      </c>
      <c r="K7" s="33" t="s">
        <v>56</v>
      </c>
      <c r="L7" s="33" t="s">
        <v>23</v>
      </c>
      <c r="M7" s="61" t="s">
        <v>56</v>
      </c>
      <c r="N7" s="61" t="s">
        <v>23</v>
      </c>
      <c r="O7" s="61" t="s">
        <v>56</v>
      </c>
      <c r="P7" s="61" t="s">
        <v>23</v>
      </c>
      <c r="Q7" s="61" t="s">
        <v>56</v>
      </c>
      <c r="R7"/>
      <c r="S7"/>
    </row>
    <row r="8" spans="1:19" ht="21" customHeight="1">
      <c r="A8" s="38" t="s">
        <v>124</v>
      </c>
      <c r="B8" s="39">
        <v>99100</v>
      </c>
      <c r="C8" s="40">
        <v>77.70294110728652</v>
      </c>
      <c r="D8" s="39">
        <v>79856</v>
      </c>
      <c r="E8" s="40">
        <v>81.03012653346998</v>
      </c>
      <c r="F8" s="39">
        <v>14534</v>
      </c>
      <c r="G8" s="40">
        <v>63.54216762121278</v>
      </c>
      <c r="H8" s="39">
        <v>540</v>
      </c>
      <c r="I8" s="40">
        <v>74.3801652892562</v>
      </c>
      <c r="J8" s="39">
        <v>3774</v>
      </c>
      <c r="K8" s="63">
        <v>81.248654467169</v>
      </c>
      <c r="L8" s="81">
        <v>184</v>
      </c>
      <c r="M8" s="40">
        <v>69.43396226415094</v>
      </c>
      <c r="N8" s="39">
        <v>3117</v>
      </c>
      <c r="O8" s="40">
        <v>76.7544939670032</v>
      </c>
      <c r="P8" s="39">
        <v>5854</v>
      </c>
      <c r="Q8" s="40">
        <v>70.3352156674276</v>
      </c>
      <c r="R8"/>
      <c r="S8"/>
    </row>
    <row r="9" spans="1:19" ht="21" customHeight="1">
      <c r="A9" s="38" t="s">
        <v>125</v>
      </c>
      <c r="B9" s="39">
        <v>18983</v>
      </c>
      <c r="C9" s="40">
        <v>14.884308083144498</v>
      </c>
      <c r="D9" s="39">
        <v>12673</v>
      </c>
      <c r="E9" s="40">
        <v>12.859331716573145</v>
      </c>
      <c r="F9" s="39">
        <v>5464</v>
      </c>
      <c r="G9" s="40">
        <v>23.88842740348883</v>
      </c>
      <c r="H9" s="39">
        <v>120</v>
      </c>
      <c r="I9" s="40">
        <v>16.528925619834713</v>
      </c>
      <c r="J9" s="39">
        <v>602</v>
      </c>
      <c r="K9" s="63">
        <v>12.960172228202369</v>
      </c>
      <c r="L9" s="81">
        <v>55</v>
      </c>
      <c r="M9" s="40">
        <v>20.754716981132077</v>
      </c>
      <c r="N9" s="39">
        <v>581</v>
      </c>
      <c r="O9" s="40">
        <v>14.306820980054175</v>
      </c>
      <c r="P9" s="39">
        <v>1760</v>
      </c>
      <c r="Q9" s="40">
        <v>21.146221314429894</v>
      </c>
      <c r="R9"/>
      <c r="S9"/>
    </row>
    <row r="10" spans="1:19" ht="21" customHeight="1">
      <c r="A10" s="38" t="s">
        <v>126</v>
      </c>
      <c r="B10" s="39">
        <v>8129</v>
      </c>
      <c r="C10" s="40">
        <v>6.373836612120404</v>
      </c>
      <c r="D10" s="39">
        <v>4933</v>
      </c>
      <c r="E10" s="40">
        <v>5.005530131606985</v>
      </c>
      <c r="F10" s="39">
        <v>2721</v>
      </c>
      <c r="G10" s="40">
        <v>11.896122065317186</v>
      </c>
      <c r="H10" s="39">
        <v>64</v>
      </c>
      <c r="I10" s="40">
        <v>8.81542699724518</v>
      </c>
      <c r="J10" s="39">
        <v>249</v>
      </c>
      <c r="K10" s="63">
        <v>5.360602798708289</v>
      </c>
      <c r="L10" s="81">
        <v>24</v>
      </c>
      <c r="M10" s="40">
        <v>9.056603773584905</v>
      </c>
      <c r="N10" s="39">
        <v>354</v>
      </c>
      <c r="O10" s="40">
        <v>8.7170647623738</v>
      </c>
      <c r="P10" s="39">
        <v>667</v>
      </c>
      <c r="Q10" s="40">
        <v>8.013937282229964</v>
      </c>
      <c r="R10"/>
      <c r="S10"/>
    </row>
    <row r="11" spans="1:19" ht="21" customHeight="1">
      <c r="A11" s="120" t="s">
        <v>58</v>
      </c>
      <c r="B11" s="121">
        <v>1325</v>
      </c>
      <c r="C11" s="82">
        <v>1.0389141974485836</v>
      </c>
      <c r="D11" s="121">
        <v>1089</v>
      </c>
      <c r="E11" s="82">
        <v>1.10501161834989</v>
      </c>
      <c r="F11" s="121">
        <v>154</v>
      </c>
      <c r="G11" s="82">
        <v>0.6732829099812006</v>
      </c>
      <c r="H11" s="121">
        <v>2</v>
      </c>
      <c r="I11" s="181" t="s">
        <v>98</v>
      </c>
      <c r="J11" s="121">
        <v>20</v>
      </c>
      <c r="K11" s="51">
        <v>0.4305705059203444</v>
      </c>
      <c r="L11" s="49">
        <v>2</v>
      </c>
      <c r="M11" s="181" t="s">
        <v>98</v>
      </c>
      <c r="N11" s="121">
        <v>9</v>
      </c>
      <c r="O11" s="82">
        <v>0.2216202905688254</v>
      </c>
      <c r="P11" s="121">
        <v>42</v>
      </c>
      <c r="Q11" s="82">
        <v>0.5046257359125316</v>
      </c>
      <c r="R11"/>
      <c r="S11"/>
    </row>
    <row r="12" spans="1:19" ht="21" customHeight="1">
      <c r="A12" s="35" t="s">
        <v>88</v>
      </c>
      <c r="B12" s="121">
        <v>127537</v>
      </c>
      <c r="C12" s="82">
        <v>100</v>
      </c>
      <c r="D12" s="121">
        <v>98551</v>
      </c>
      <c r="E12" s="82">
        <v>100</v>
      </c>
      <c r="F12" s="121">
        <v>22873</v>
      </c>
      <c r="G12" s="82">
        <v>100</v>
      </c>
      <c r="H12" s="121">
        <v>726</v>
      </c>
      <c r="I12" s="67">
        <v>100</v>
      </c>
      <c r="J12" s="121">
        <v>4645</v>
      </c>
      <c r="K12" s="51">
        <v>100</v>
      </c>
      <c r="L12" s="122">
        <v>265</v>
      </c>
      <c r="M12" s="67">
        <v>100</v>
      </c>
      <c r="N12" s="121">
        <v>4061</v>
      </c>
      <c r="O12" s="82">
        <v>100</v>
      </c>
      <c r="P12" s="121">
        <v>8323</v>
      </c>
      <c r="Q12" s="82">
        <v>100</v>
      </c>
      <c r="R12"/>
      <c r="S12"/>
    </row>
    <row r="13" spans="1:17" ht="31.5" customHeight="1">
      <c r="A13" s="245" t="s">
        <v>232</v>
      </c>
      <c r="B13" s="226"/>
      <c r="C13" s="226"/>
      <c r="D13" s="226"/>
      <c r="E13" s="226"/>
      <c r="F13" s="226"/>
      <c r="G13" s="226"/>
      <c r="H13" s="226"/>
      <c r="I13" s="226"/>
      <c r="J13" s="226"/>
      <c r="K13" s="226"/>
      <c r="L13" s="226"/>
      <c r="M13" s="226"/>
      <c r="N13" s="226"/>
      <c r="O13" s="226"/>
      <c r="P13" s="226"/>
      <c r="Q13" s="226"/>
    </row>
    <row r="14" spans="1:17" ht="25.5" customHeight="1">
      <c r="A14" s="225" t="s">
        <v>231</v>
      </c>
      <c r="B14" s="226"/>
      <c r="C14" s="226"/>
      <c r="D14" s="226"/>
      <c r="E14" s="226"/>
      <c r="F14" s="226"/>
      <c r="G14" s="226"/>
      <c r="H14" s="226"/>
      <c r="I14" s="226"/>
      <c r="J14" s="226"/>
      <c r="K14" s="226"/>
      <c r="L14" s="226"/>
      <c r="M14" s="226"/>
      <c r="N14" s="226"/>
      <c r="O14" s="226"/>
      <c r="P14" s="226"/>
      <c r="Q14" s="226"/>
    </row>
    <row r="15" spans="1:17" ht="12.75">
      <c r="A15" s="232" t="s">
        <v>302</v>
      </c>
      <c r="B15" s="233"/>
      <c r="C15" s="233"/>
      <c r="D15" s="233"/>
      <c r="E15" s="233"/>
      <c r="F15" s="233"/>
      <c r="G15" s="233"/>
      <c r="H15" s="233"/>
      <c r="I15" s="233"/>
      <c r="J15" s="233"/>
      <c r="K15" s="233"/>
      <c r="L15" s="233"/>
      <c r="M15" s="233"/>
      <c r="N15" s="233"/>
      <c r="O15" s="233"/>
      <c r="P15" s="233"/>
      <c r="Q15" s="233"/>
    </row>
    <row r="23" ht="12.75">
      <c r="I23" s="23"/>
    </row>
    <row r="24" ht="12.75">
      <c r="I24" s="23"/>
    </row>
  </sheetData>
  <mergeCells count="6">
    <mergeCell ref="A3:Q3"/>
    <mergeCell ref="A13:Q13"/>
    <mergeCell ref="A14:Q14"/>
    <mergeCell ref="A15:Q15"/>
    <mergeCell ref="A5:A7"/>
    <mergeCell ref="A4:Q4"/>
  </mergeCells>
  <printOptions horizontalCentered="1"/>
  <pageMargins left="0.25" right="0" top="1" bottom="1" header="0.5" footer="0.5"/>
  <pageSetup fitToHeight="1" fitToWidth="1" horizontalDpi="600" verticalDpi="600" orientation="landscape" scale="86" r:id="rId1"/>
</worksheet>
</file>

<file path=xl/worksheets/sheet11.xml><?xml version="1.0" encoding="utf-8"?>
<worksheet xmlns="http://schemas.openxmlformats.org/spreadsheetml/2006/main" xmlns:r="http://schemas.openxmlformats.org/officeDocument/2006/relationships">
  <sheetPr>
    <pageSetUpPr fitToPage="1"/>
  </sheetPr>
  <dimension ref="A2:Q17"/>
  <sheetViews>
    <sheetView workbookViewId="0" topLeftCell="A1">
      <selection activeCell="A1" sqref="A1"/>
    </sheetView>
  </sheetViews>
  <sheetFormatPr defaultColWidth="9.33203125" defaultRowHeight="12.75"/>
  <cols>
    <col min="1" max="1" width="19.5" style="1" customWidth="1"/>
    <col min="2" max="2" width="12" style="1" bestFit="1" customWidth="1"/>
    <col min="3" max="3" width="9" style="1" bestFit="1" customWidth="1"/>
    <col min="4" max="4" width="12" style="1" bestFit="1" customWidth="1"/>
    <col min="5" max="5" width="9" style="1" bestFit="1" customWidth="1"/>
    <col min="6" max="6" width="10.66015625" style="1" bestFit="1" customWidth="1"/>
    <col min="7" max="7" width="9" style="1" bestFit="1" customWidth="1"/>
    <col min="8" max="8" width="10.66015625" style="1" bestFit="1" customWidth="1"/>
    <col min="9" max="9" width="9" style="1" bestFit="1" customWidth="1"/>
    <col min="10" max="10" width="10.66015625" style="1" bestFit="1" customWidth="1"/>
    <col min="11" max="11" width="9" style="1" bestFit="1" customWidth="1"/>
    <col min="12" max="12" width="10.66015625" style="1" bestFit="1" customWidth="1"/>
    <col min="13" max="13" width="8.83203125" style="1" customWidth="1"/>
    <col min="14" max="14" width="10.66015625" style="1" bestFit="1" customWidth="1"/>
    <col min="15" max="15" width="8.83203125" style="1" customWidth="1"/>
    <col min="16" max="16" width="10.66015625" style="1" bestFit="1" customWidth="1"/>
    <col min="17" max="17" width="8.83203125" style="1" customWidth="1"/>
    <col min="18" max="16384" width="9.33203125" style="1" customWidth="1"/>
  </cols>
  <sheetData>
    <row r="2" spans="1:17" ht="15">
      <c r="A2" s="28" t="s">
        <v>148</v>
      </c>
      <c r="B2" s="29"/>
      <c r="C2" s="29"/>
      <c r="D2" s="29"/>
      <c r="E2" s="29"/>
      <c r="F2" s="29"/>
      <c r="G2" s="29"/>
      <c r="H2" s="29"/>
      <c r="I2" s="29"/>
      <c r="J2" s="29"/>
      <c r="K2" s="29"/>
      <c r="L2" s="29"/>
      <c r="M2" s="29"/>
      <c r="N2" s="29"/>
      <c r="O2" s="29"/>
      <c r="P2" s="29"/>
      <c r="Q2" s="29"/>
    </row>
    <row r="3" spans="1:17" ht="15.75">
      <c r="A3" s="30" t="s">
        <v>149</v>
      </c>
      <c r="B3" s="29"/>
      <c r="C3" s="29"/>
      <c r="D3" s="29"/>
      <c r="E3" s="29"/>
      <c r="F3" s="29"/>
      <c r="G3" s="29"/>
      <c r="H3" s="29"/>
      <c r="I3" s="29"/>
      <c r="J3" s="29"/>
      <c r="K3" s="29"/>
      <c r="L3" s="29"/>
      <c r="M3" s="29"/>
      <c r="N3" s="29"/>
      <c r="O3" s="29"/>
      <c r="P3" s="29"/>
      <c r="Q3" s="29"/>
    </row>
    <row r="4" spans="1:17" ht="13.5" customHeight="1">
      <c r="A4" s="28" t="s">
        <v>296</v>
      </c>
      <c r="B4" s="29"/>
      <c r="C4" s="29"/>
      <c r="D4" s="29"/>
      <c r="E4" s="29"/>
      <c r="F4" s="29"/>
      <c r="G4" s="29"/>
      <c r="H4" s="29"/>
      <c r="I4" s="29"/>
      <c r="J4" s="29"/>
      <c r="K4" s="29"/>
      <c r="L4" s="29"/>
      <c r="M4" s="29"/>
      <c r="N4" s="29"/>
      <c r="O4" s="29"/>
      <c r="P4" s="29"/>
      <c r="Q4" s="29"/>
    </row>
    <row r="5" spans="1:17" ht="15">
      <c r="A5" s="229" t="s">
        <v>249</v>
      </c>
      <c r="B5" s="52" t="s">
        <v>45</v>
      </c>
      <c r="C5" s="53"/>
      <c r="D5" s="53"/>
      <c r="E5" s="53"/>
      <c r="F5" s="53"/>
      <c r="G5" s="53"/>
      <c r="H5" s="53"/>
      <c r="I5" s="53"/>
      <c r="J5" s="53"/>
      <c r="K5" s="54"/>
      <c r="L5" s="53"/>
      <c r="M5" s="55"/>
      <c r="N5" s="52" t="s">
        <v>46</v>
      </c>
      <c r="O5" s="53"/>
      <c r="P5" s="53"/>
      <c r="Q5" s="55"/>
    </row>
    <row r="6" spans="1:17" ht="15">
      <c r="A6" s="247"/>
      <c r="B6" s="56" t="s">
        <v>48</v>
      </c>
      <c r="C6" s="57"/>
      <c r="D6" s="58" t="s">
        <v>49</v>
      </c>
      <c r="E6" s="57"/>
      <c r="F6" s="58" t="s">
        <v>50</v>
      </c>
      <c r="G6" s="57"/>
      <c r="H6" s="58" t="s">
        <v>51</v>
      </c>
      <c r="I6" s="57"/>
      <c r="J6" s="58" t="s">
        <v>52</v>
      </c>
      <c r="K6" s="57"/>
      <c r="L6" s="59" t="s">
        <v>57</v>
      </c>
      <c r="M6" s="57"/>
      <c r="N6" s="58" t="s">
        <v>54</v>
      </c>
      <c r="O6" s="57"/>
      <c r="P6" s="58" t="s">
        <v>55</v>
      </c>
      <c r="Q6" s="57"/>
    </row>
    <row r="7" spans="1:17" ht="15">
      <c r="A7" s="248"/>
      <c r="B7" s="61" t="s">
        <v>23</v>
      </c>
      <c r="C7" s="61" t="s">
        <v>56</v>
      </c>
      <c r="D7" s="61" t="s">
        <v>23</v>
      </c>
      <c r="E7" s="61" t="s">
        <v>56</v>
      </c>
      <c r="F7" s="61" t="s">
        <v>23</v>
      </c>
      <c r="G7" s="61" t="s">
        <v>56</v>
      </c>
      <c r="H7" s="61" t="s">
        <v>23</v>
      </c>
      <c r="I7" s="61" t="s">
        <v>56</v>
      </c>
      <c r="J7" s="61" t="s">
        <v>23</v>
      </c>
      <c r="K7" s="33" t="s">
        <v>56</v>
      </c>
      <c r="L7" s="33" t="s">
        <v>23</v>
      </c>
      <c r="M7" s="61" t="s">
        <v>56</v>
      </c>
      <c r="N7" s="61" t="s">
        <v>23</v>
      </c>
      <c r="O7" s="61" t="s">
        <v>56</v>
      </c>
      <c r="P7" s="61" t="s">
        <v>23</v>
      </c>
      <c r="Q7" s="61" t="s">
        <v>56</v>
      </c>
    </row>
    <row r="8" spans="1:17" ht="19.5" customHeight="1">
      <c r="A8" s="62" t="s">
        <v>150</v>
      </c>
      <c r="B8" s="174">
        <v>678</v>
      </c>
      <c r="C8" s="177">
        <v>0.5316104346189734</v>
      </c>
      <c r="D8" s="174">
        <v>350</v>
      </c>
      <c r="E8" s="177">
        <v>0.3551460665036377</v>
      </c>
      <c r="F8" s="174">
        <v>293</v>
      </c>
      <c r="G8" s="177">
        <v>1.2809863157434531</v>
      </c>
      <c r="H8" s="174">
        <v>3</v>
      </c>
      <c r="I8" s="204" t="s">
        <v>98</v>
      </c>
      <c r="J8" s="174">
        <v>21</v>
      </c>
      <c r="K8" s="179">
        <v>0.4520990312163617</v>
      </c>
      <c r="L8" s="182">
        <v>4</v>
      </c>
      <c r="M8" s="204" t="s">
        <v>98</v>
      </c>
      <c r="N8" s="174">
        <v>25</v>
      </c>
      <c r="O8" s="177">
        <v>0.6156119182467372</v>
      </c>
      <c r="P8" s="174">
        <v>38</v>
      </c>
      <c r="Q8" s="177">
        <v>0.4565661420160999</v>
      </c>
    </row>
    <row r="9" spans="1:17" ht="19.5" customHeight="1">
      <c r="A9" s="62" t="s">
        <v>151</v>
      </c>
      <c r="B9" s="175">
        <v>1412</v>
      </c>
      <c r="C9" s="177">
        <v>1.107129695696151</v>
      </c>
      <c r="D9" s="174">
        <v>851</v>
      </c>
      <c r="E9" s="177">
        <v>0.8635122931274162</v>
      </c>
      <c r="F9" s="174">
        <v>509</v>
      </c>
      <c r="G9" s="177">
        <v>2.2253311764963057</v>
      </c>
      <c r="H9" s="174">
        <v>5</v>
      </c>
      <c r="I9" s="204" t="s">
        <v>98</v>
      </c>
      <c r="J9" s="174">
        <v>42</v>
      </c>
      <c r="K9" s="179">
        <v>0.9041980624327234</v>
      </c>
      <c r="L9" s="65">
        <v>1</v>
      </c>
      <c r="M9" s="204" t="s">
        <v>98</v>
      </c>
      <c r="N9" s="174">
        <v>26</v>
      </c>
      <c r="O9" s="177">
        <v>0.6402363949766068</v>
      </c>
      <c r="P9" s="174">
        <v>64</v>
      </c>
      <c r="Q9" s="177">
        <v>0.7689535023429052</v>
      </c>
    </row>
    <row r="10" spans="1:17" ht="19.5" customHeight="1">
      <c r="A10" s="62" t="s">
        <v>233</v>
      </c>
      <c r="B10" s="174">
        <v>8630</v>
      </c>
      <c r="C10" s="177">
        <v>6.766663791683982</v>
      </c>
      <c r="D10" s="174">
        <v>5766</v>
      </c>
      <c r="E10" s="177">
        <v>5.850777769885643</v>
      </c>
      <c r="F10" s="174">
        <v>2465</v>
      </c>
      <c r="G10" s="177">
        <v>10.776898526647138</v>
      </c>
      <c r="H10" s="174">
        <v>44</v>
      </c>
      <c r="I10" s="177">
        <v>6.0606060606060606</v>
      </c>
      <c r="J10" s="174">
        <v>299</v>
      </c>
      <c r="K10" s="179">
        <v>6.437029063509149</v>
      </c>
      <c r="L10" s="65">
        <v>22</v>
      </c>
      <c r="M10" s="177">
        <v>8.30188679245283</v>
      </c>
      <c r="N10" s="174">
        <v>241</v>
      </c>
      <c r="O10" s="177">
        <v>5.9344988918985475</v>
      </c>
      <c r="P10" s="174">
        <v>475</v>
      </c>
      <c r="Q10" s="177">
        <v>5.70707677520125</v>
      </c>
    </row>
    <row r="11" spans="1:17" ht="19.5" customHeight="1">
      <c r="A11" s="62" t="s">
        <v>152</v>
      </c>
      <c r="B11" s="174">
        <v>116791</v>
      </c>
      <c r="C11" s="177">
        <v>91.5742098371453</v>
      </c>
      <c r="D11" s="174">
        <v>91562</v>
      </c>
      <c r="E11" s="177">
        <v>92.90824040344593</v>
      </c>
      <c r="F11" s="174">
        <v>19604</v>
      </c>
      <c r="G11" s="177">
        <v>85.70804004721724</v>
      </c>
      <c r="H11" s="174">
        <v>674</v>
      </c>
      <c r="I11" s="177">
        <v>92.8374655647383</v>
      </c>
      <c r="J11" s="174">
        <v>4283</v>
      </c>
      <c r="K11" s="179">
        <v>92.20667384284177</v>
      </c>
      <c r="L11" s="65">
        <v>238</v>
      </c>
      <c r="M11" s="177">
        <v>89.81132075471699</v>
      </c>
      <c r="N11" s="174">
        <v>3769</v>
      </c>
      <c r="O11" s="177">
        <v>92.8096527948781</v>
      </c>
      <c r="P11" s="174">
        <v>7746</v>
      </c>
      <c r="Q11" s="177">
        <v>93.06740358043974</v>
      </c>
    </row>
    <row r="12" spans="1:17" ht="19.5" customHeight="1">
      <c r="A12" s="66" t="s">
        <v>88</v>
      </c>
      <c r="B12" s="176">
        <v>127537</v>
      </c>
      <c r="C12" s="178">
        <v>100</v>
      </c>
      <c r="D12" s="176">
        <v>98551</v>
      </c>
      <c r="E12" s="178">
        <v>100</v>
      </c>
      <c r="F12" s="176">
        <v>22873</v>
      </c>
      <c r="G12" s="178">
        <v>100</v>
      </c>
      <c r="H12" s="176">
        <v>726</v>
      </c>
      <c r="I12" s="178">
        <v>100</v>
      </c>
      <c r="J12" s="176">
        <v>4645</v>
      </c>
      <c r="K12" s="180">
        <v>100</v>
      </c>
      <c r="L12" s="68">
        <v>265</v>
      </c>
      <c r="M12" s="178">
        <v>100</v>
      </c>
      <c r="N12" s="176">
        <v>4061</v>
      </c>
      <c r="O12" s="178">
        <v>100</v>
      </c>
      <c r="P12" s="176">
        <v>8323</v>
      </c>
      <c r="Q12" s="178">
        <v>100</v>
      </c>
    </row>
    <row r="13" spans="1:17" ht="18.75" customHeight="1">
      <c r="A13" s="62" t="s">
        <v>153</v>
      </c>
      <c r="B13" s="210">
        <v>3285.521</v>
      </c>
      <c r="C13" s="211"/>
      <c r="D13" s="210">
        <v>3342.698</v>
      </c>
      <c r="E13" s="211"/>
      <c r="F13" s="210">
        <v>3059.26</v>
      </c>
      <c r="G13" s="211"/>
      <c r="H13" s="210">
        <v>3365.393</v>
      </c>
      <c r="I13" s="211"/>
      <c r="J13" s="210">
        <v>3184.615</v>
      </c>
      <c r="K13" s="211"/>
      <c r="L13" s="216">
        <v>3247.875</v>
      </c>
      <c r="M13" s="211"/>
      <c r="N13" s="214">
        <v>3261.068</v>
      </c>
      <c r="O13" s="211"/>
      <c r="P13" s="210">
        <v>3310.023</v>
      </c>
      <c r="Q13" s="211"/>
    </row>
    <row r="14" spans="1:17" ht="18.75" customHeight="1">
      <c r="A14" s="69" t="s">
        <v>154</v>
      </c>
      <c r="B14" s="212">
        <v>3339.683</v>
      </c>
      <c r="C14" s="213"/>
      <c r="D14" s="212">
        <v>3374.796</v>
      </c>
      <c r="E14" s="213"/>
      <c r="F14" s="212">
        <v>3130.75</v>
      </c>
      <c r="G14" s="213"/>
      <c r="H14" s="212">
        <v>3401</v>
      </c>
      <c r="I14" s="213"/>
      <c r="J14" s="212">
        <v>3204.889</v>
      </c>
      <c r="K14" s="213"/>
      <c r="L14" s="217">
        <v>3289</v>
      </c>
      <c r="M14" s="213"/>
      <c r="N14" s="215">
        <v>3289.32</v>
      </c>
      <c r="O14" s="213"/>
      <c r="P14" s="212">
        <v>3345.384</v>
      </c>
      <c r="Q14" s="213"/>
    </row>
    <row r="15" spans="1:17" ht="31.5" customHeight="1">
      <c r="A15" s="252" t="s">
        <v>234</v>
      </c>
      <c r="B15" s="226"/>
      <c r="C15" s="226"/>
      <c r="D15" s="226"/>
      <c r="E15" s="226"/>
      <c r="F15" s="226"/>
      <c r="G15" s="226"/>
      <c r="H15" s="226"/>
      <c r="I15" s="226"/>
      <c r="J15" s="226"/>
      <c r="K15" s="226"/>
      <c r="L15" s="226"/>
      <c r="M15" s="226"/>
      <c r="N15" s="226"/>
      <c r="O15" s="226"/>
      <c r="P15" s="226"/>
      <c r="Q15" s="226"/>
    </row>
    <row r="16" spans="1:17" ht="24" customHeight="1">
      <c r="A16" s="225" t="s">
        <v>229</v>
      </c>
      <c r="B16" s="226"/>
      <c r="C16" s="226"/>
      <c r="D16" s="226"/>
      <c r="E16" s="226"/>
      <c r="F16" s="226"/>
      <c r="G16" s="226"/>
      <c r="H16" s="226"/>
      <c r="I16" s="226"/>
      <c r="J16" s="226"/>
      <c r="K16" s="226"/>
      <c r="L16" s="226"/>
      <c r="M16" s="226"/>
      <c r="N16" s="226"/>
      <c r="O16" s="226"/>
      <c r="P16" s="226"/>
      <c r="Q16" s="226"/>
    </row>
    <row r="17" spans="1:17" ht="12.75">
      <c r="A17" s="232" t="s">
        <v>302</v>
      </c>
      <c r="B17" s="233"/>
      <c r="C17" s="233"/>
      <c r="D17" s="233"/>
      <c r="E17" s="233"/>
      <c r="F17" s="233"/>
      <c r="G17" s="233"/>
      <c r="H17" s="233"/>
      <c r="I17" s="233"/>
      <c r="J17" s="233"/>
      <c r="K17" s="233"/>
      <c r="L17" s="233"/>
      <c r="M17" s="233"/>
      <c r="N17" s="233"/>
      <c r="O17" s="233"/>
      <c r="P17" s="233"/>
      <c r="Q17" s="233"/>
    </row>
  </sheetData>
  <mergeCells count="4">
    <mergeCell ref="A16:Q16"/>
    <mergeCell ref="A15:Q15"/>
    <mergeCell ref="A17:Q17"/>
    <mergeCell ref="A5:A7"/>
  </mergeCells>
  <printOptions horizontalCentered="1"/>
  <pageMargins left="0.5" right="0.5" top="1" bottom="1" header="0" footer="0"/>
  <pageSetup fitToHeight="1" fitToWidth="1" horizontalDpi="300" verticalDpi="300" orientation="landscape" scale="79" r:id="rId1"/>
</worksheet>
</file>

<file path=xl/worksheets/sheet12.xml><?xml version="1.0" encoding="utf-8"?>
<worksheet xmlns="http://schemas.openxmlformats.org/spreadsheetml/2006/main" xmlns:r="http://schemas.openxmlformats.org/officeDocument/2006/relationships">
  <sheetPr>
    <pageSetUpPr fitToPage="1"/>
  </sheetPr>
  <dimension ref="A2:Q104"/>
  <sheetViews>
    <sheetView workbookViewId="0" topLeftCell="A1">
      <selection activeCell="A1" sqref="A1"/>
    </sheetView>
  </sheetViews>
  <sheetFormatPr defaultColWidth="9.33203125" defaultRowHeight="12.75"/>
  <cols>
    <col min="1" max="1" width="23.66015625" style="1" customWidth="1"/>
    <col min="2" max="2" width="11.16015625" style="1" bestFit="1" customWidth="1"/>
    <col min="3" max="3" width="8.33203125" style="1" customWidth="1"/>
    <col min="4" max="4" width="11.16015625" style="1" bestFit="1" customWidth="1"/>
    <col min="5" max="5" width="8.16015625" style="1" bestFit="1" customWidth="1"/>
    <col min="6" max="6" width="11.16015625" style="1" customWidth="1"/>
    <col min="7" max="7" width="9.83203125" style="1" bestFit="1" customWidth="1"/>
    <col min="8" max="8" width="12.16015625" style="1" customWidth="1"/>
    <col min="9" max="9" width="7.16015625" style="1" bestFit="1" customWidth="1"/>
    <col min="10" max="10" width="11.33203125" style="1" customWidth="1"/>
    <col min="11" max="11" width="7.16015625" style="1" customWidth="1"/>
    <col min="12" max="12" width="10.66015625" style="1" bestFit="1" customWidth="1"/>
    <col min="13" max="13" width="8.16015625" style="1" bestFit="1" customWidth="1"/>
    <col min="14" max="14" width="12.16015625" style="1" customWidth="1"/>
    <col min="15" max="15" width="7.16015625" style="1" customWidth="1"/>
    <col min="16" max="16" width="12.16015625" style="1" bestFit="1" customWidth="1"/>
    <col min="17" max="17" width="6.16015625" style="1" customWidth="1"/>
    <col min="18" max="16384" width="9.33203125" style="1" customWidth="1"/>
  </cols>
  <sheetData>
    <row r="2" spans="1:17" ht="15">
      <c r="A2" s="28" t="s">
        <v>127</v>
      </c>
      <c r="B2" s="29"/>
      <c r="C2" s="29"/>
      <c r="D2" s="29"/>
      <c r="E2" s="29"/>
      <c r="F2" s="29"/>
      <c r="G2" s="29"/>
      <c r="H2" s="29"/>
      <c r="I2" s="29"/>
      <c r="J2" s="29"/>
      <c r="K2" s="29"/>
      <c r="L2" s="29"/>
      <c r="M2" s="29"/>
      <c r="N2" s="29"/>
      <c r="O2" s="29"/>
      <c r="P2" s="29"/>
      <c r="Q2" s="29"/>
    </row>
    <row r="3" spans="1:17" ht="18.75">
      <c r="A3" s="30" t="s">
        <v>276</v>
      </c>
      <c r="B3" s="29"/>
      <c r="C3" s="29"/>
      <c r="D3" s="29"/>
      <c r="E3" s="29"/>
      <c r="F3" s="29"/>
      <c r="G3" s="29"/>
      <c r="H3" s="29"/>
      <c r="I3" s="29"/>
      <c r="J3" s="29"/>
      <c r="K3" s="29"/>
      <c r="L3" s="29"/>
      <c r="M3" s="29"/>
      <c r="N3" s="29"/>
      <c r="O3" s="29"/>
      <c r="P3" s="29"/>
      <c r="Q3" s="29"/>
    </row>
    <row r="4" spans="1:17" ht="15.75">
      <c r="A4" s="30" t="s">
        <v>155</v>
      </c>
      <c r="B4" s="29"/>
      <c r="C4" s="29"/>
      <c r="D4" s="29"/>
      <c r="E4" s="29"/>
      <c r="F4" s="29"/>
      <c r="G4" s="29"/>
      <c r="H4" s="29"/>
      <c r="I4" s="29"/>
      <c r="J4" s="29"/>
      <c r="K4" s="29"/>
      <c r="L4" s="29"/>
      <c r="M4" s="29"/>
      <c r="N4" s="29"/>
      <c r="O4" s="29"/>
      <c r="P4" s="29"/>
      <c r="Q4" s="29"/>
    </row>
    <row r="5" spans="1:17" ht="15">
      <c r="A5" s="28" t="s">
        <v>296</v>
      </c>
      <c r="B5" s="29"/>
      <c r="C5" s="29"/>
      <c r="D5" s="29"/>
      <c r="E5" s="29"/>
      <c r="F5" s="29"/>
      <c r="G5" s="29"/>
      <c r="H5" s="29"/>
      <c r="I5" s="29"/>
      <c r="J5" s="29"/>
      <c r="K5" s="29"/>
      <c r="L5" s="29"/>
      <c r="M5" s="29"/>
      <c r="N5" s="29"/>
      <c r="O5" s="29"/>
      <c r="P5" s="29"/>
      <c r="Q5" s="29"/>
    </row>
    <row r="6" spans="1:17" ht="15">
      <c r="A6" s="229" t="s">
        <v>277</v>
      </c>
      <c r="B6" s="52" t="s">
        <v>45</v>
      </c>
      <c r="C6" s="53"/>
      <c r="D6" s="53"/>
      <c r="E6" s="53"/>
      <c r="F6" s="53"/>
      <c r="G6" s="53"/>
      <c r="H6" s="53"/>
      <c r="I6" s="53"/>
      <c r="J6" s="53"/>
      <c r="K6" s="54"/>
      <c r="L6" s="53"/>
      <c r="M6" s="55"/>
      <c r="N6" s="52" t="s">
        <v>46</v>
      </c>
      <c r="O6" s="53"/>
      <c r="P6" s="53"/>
      <c r="Q6" s="55"/>
    </row>
    <row r="7" spans="1:17" ht="15">
      <c r="A7" s="230"/>
      <c r="B7" s="56" t="s">
        <v>48</v>
      </c>
      <c r="C7" s="57"/>
      <c r="D7" s="58" t="s">
        <v>49</v>
      </c>
      <c r="E7" s="57"/>
      <c r="F7" s="58" t="s">
        <v>50</v>
      </c>
      <c r="G7" s="57"/>
      <c r="H7" s="58" t="s">
        <v>51</v>
      </c>
      <c r="I7" s="57"/>
      <c r="J7" s="58" t="s">
        <v>52</v>
      </c>
      <c r="K7" s="57"/>
      <c r="L7" s="59" t="s">
        <v>57</v>
      </c>
      <c r="M7" s="57"/>
      <c r="N7" s="58" t="s">
        <v>54</v>
      </c>
      <c r="O7" s="57"/>
      <c r="P7" s="58" t="s">
        <v>55</v>
      </c>
      <c r="Q7" s="57"/>
    </row>
    <row r="8" spans="1:17" ht="15">
      <c r="A8" s="231"/>
      <c r="B8" s="61" t="s">
        <v>23</v>
      </c>
      <c r="C8" s="61" t="s">
        <v>56</v>
      </c>
      <c r="D8" s="61" t="s">
        <v>23</v>
      </c>
      <c r="E8" s="61" t="s">
        <v>56</v>
      </c>
      <c r="F8" s="61" t="s">
        <v>23</v>
      </c>
      <c r="G8" s="61" t="s">
        <v>56</v>
      </c>
      <c r="H8" s="61" t="s">
        <v>23</v>
      </c>
      <c r="I8" s="61" t="s">
        <v>56</v>
      </c>
      <c r="J8" s="61" t="s">
        <v>23</v>
      </c>
      <c r="K8" s="33" t="s">
        <v>56</v>
      </c>
      <c r="L8" s="33" t="s">
        <v>23</v>
      </c>
      <c r="M8" s="61" t="s">
        <v>56</v>
      </c>
      <c r="N8" s="61" t="s">
        <v>23</v>
      </c>
      <c r="O8" s="61" t="s">
        <v>56</v>
      </c>
      <c r="P8" s="61" t="s">
        <v>23</v>
      </c>
      <c r="Q8" s="61" t="s">
        <v>56</v>
      </c>
    </row>
    <row r="9" spans="1:17" ht="19.5" customHeight="1">
      <c r="A9" s="106" t="s">
        <v>124</v>
      </c>
      <c r="B9" s="107">
        <v>7516</v>
      </c>
      <c r="C9" s="108">
        <v>7.584258324924319</v>
      </c>
      <c r="D9" s="107">
        <v>5214</v>
      </c>
      <c r="E9" s="108">
        <v>6.529252654778602</v>
      </c>
      <c r="F9" s="107">
        <v>1948</v>
      </c>
      <c r="G9" s="108">
        <v>13.403054905738268</v>
      </c>
      <c r="H9" s="107">
        <v>36</v>
      </c>
      <c r="I9" s="108">
        <v>6.666666666666667</v>
      </c>
      <c r="J9" s="107">
        <v>288</v>
      </c>
      <c r="K9" s="109">
        <v>7.631160572337042</v>
      </c>
      <c r="L9" s="110">
        <v>19</v>
      </c>
      <c r="M9" s="191">
        <v>10.326086956521738</v>
      </c>
      <c r="N9" s="107">
        <v>217</v>
      </c>
      <c r="O9" s="108">
        <v>6.961822264998396</v>
      </c>
      <c r="P9" s="107">
        <v>403</v>
      </c>
      <c r="Q9" s="109">
        <v>6.88418175606423</v>
      </c>
    </row>
    <row r="10" spans="1:17" ht="19.5" customHeight="1">
      <c r="A10" s="106" t="s">
        <v>125</v>
      </c>
      <c r="B10" s="107">
        <v>1949</v>
      </c>
      <c r="C10" s="108">
        <v>10.267081072538588</v>
      </c>
      <c r="D10" s="107">
        <v>1094</v>
      </c>
      <c r="E10" s="108">
        <v>8.632525842341987</v>
      </c>
      <c r="F10" s="107">
        <v>787</v>
      </c>
      <c r="G10" s="108">
        <v>14.403367496339678</v>
      </c>
      <c r="H10" s="107">
        <v>10</v>
      </c>
      <c r="I10" s="108">
        <v>8.333333333333332</v>
      </c>
      <c r="J10" s="107">
        <v>50</v>
      </c>
      <c r="K10" s="109">
        <v>8.305647840531561</v>
      </c>
      <c r="L10" s="110">
        <v>5</v>
      </c>
      <c r="M10" s="205" t="s">
        <v>98</v>
      </c>
      <c r="N10" s="107">
        <v>41</v>
      </c>
      <c r="O10" s="108">
        <v>7.056798623063683</v>
      </c>
      <c r="P10" s="107">
        <v>115</v>
      </c>
      <c r="Q10" s="109">
        <v>6.534090909090909</v>
      </c>
    </row>
    <row r="11" spans="1:17" ht="19.5" customHeight="1">
      <c r="A11" s="106" t="s">
        <v>126</v>
      </c>
      <c r="B11" s="107">
        <v>137</v>
      </c>
      <c r="C11" s="108">
        <v>1.6853241481116987</v>
      </c>
      <c r="D11" s="107">
        <v>567</v>
      </c>
      <c r="E11" s="108">
        <v>11.494019866207177</v>
      </c>
      <c r="F11" s="107">
        <v>518</v>
      </c>
      <c r="G11" s="111">
        <v>19.037118706357955</v>
      </c>
      <c r="H11" s="107">
        <v>6</v>
      </c>
      <c r="I11" s="108">
        <v>9.375</v>
      </c>
      <c r="J11" s="107">
        <v>22</v>
      </c>
      <c r="K11" s="109">
        <v>8.835341365461847</v>
      </c>
      <c r="L11" s="110">
        <v>3</v>
      </c>
      <c r="M11" s="205" t="s">
        <v>98</v>
      </c>
      <c r="N11" s="107">
        <v>34</v>
      </c>
      <c r="O11" s="108">
        <v>9.6045197740113</v>
      </c>
      <c r="P11" s="107">
        <v>58</v>
      </c>
      <c r="Q11" s="109">
        <v>8.695652173913043</v>
      </c>
    </row>
    <row r="12" spans="1:17" ht="19.5" customHeight="1">
      <c r="A12" s="112" t="s">
        <v>88</v>
      </c>
      <c r="B12" s="113">
        <v>10720</v>
      </c>
      <c r="C12" s="114">
        <v>8.405403921999106</v>
      </c>
      <c r="D12" s="113">
        <v>6967</v>
      </c>
      <c r="E12" s="114">
        <v>7.069436129516697</v>
      </c>
      <c r="F12" s="113">
        <v>3267</v>
      </c>
      <c r="G12" s="114">
        <v>14.283216018886897</v>
      </c>
      <c r="H12" s="113">
        <v>52</v>
      </c>
      <c r="I12" s="114">
        <v>7.162534435261708</v>
      </c>
      <c r="J12" s="113">
        <v>362</v>
      </c>
      <c r="K12" s="114">
        <v>7.793326157158234</v>
      </c>
      <c r="L12" s="115">
        <v>27</v>
      </c>
      <c r="M12" s="116">
        <v>10.18867924528302</v>
      </c>
      <c r="N12" s="113">
        <v>292</v>
      </c>
      <c r="O12" s="114">
        <v>7.190347205121891</v>
      </c>
      <c r="P12" s="113">
        <v>577</v>
      </c>
      <c r="Q12" s="114">
        <v>6.932596419560255</v>
      </c>
    </row>
    <row r="13" spans="1:17" ht="31.5" customHeight="1">
      <c r="A13" s="245" t="s">
        <v>268</v>
      </c>
      <c r="B13" s="226"/>
      <c r="C13" s="226"/>
      <c r="D13" s="226"/>
      <c r="E13" s="226"/>
      <c r="F13" s="226"/>
      <c r="G13" s="226"/>
      <c r="H13" s="226"/>
      <c r="I13" s="226"/>
      <c r="J13" s="226"/>
      <c r="K13" s="226"/>
      <c r="L13" s="226"/>
      <c r="M13" s="226"/>
      <c r="N13" s="226"/>
      <c r="O13" s="226"/>
      <c r="P13" s="226"/>
      <c r="Q13" s="226"/>
    </row>
    <row r="14" spans="1:17" ht="25.5" customHeight="1">
      <c r="A14" s="225" t="s">
        <v>231</v>
      </c>
      <c r="B14" s="226"/>
      <c r="C14" s="226"/>
      <c r="D14" s="226"/>
      <c r="E14" s="226"/>
      <c r="F14" s="226"/>
      <c r="G14" s="226"/>
      <c r="H14" s="226"/>
      <c r="I14" s="226"/>
      <c r="J14" s="226"/>
      <c r="K14" s="226"/>
      <c r="L14" s="226"/>
      <c r="M14" s="226"/>
      <c r="N14" s="226"/>
      <c r="O14" s="226"/>
      <c r="P14" s="226"/>
      <c r="Q14" s="226"/>
    </row>
    <row r="15" spans="1:17" ht="12.75">
      <c r="A15" s="232" t="s">
        <v>302</v>
      </c>
      <c r="B15" s="233"/>
      <c r="C15" s="233"/>
      <c r="D15" s="233"/>
      <c r="E15" s="233"/>
      <c r="F15" s="233"/>
      <c r="G15" s="233"/>
      <c r="H15" s="233"/>
      <c r="I15" s="233"/>
      <c r="J15" s="233"/>
      <c r="K15" s="233"/>
      <c r="L15" s="233"/>
      <c r="M15" s="233"/>
      <c r="N15" s="233"/>
      <c r="O15" s="233"/>
      <c r="P15" s="233"/>
      <c r="Q15" s="233"/>
    </row>
    <row r="16" ht="12.75">
      <c r="A16" s="24"/>
    </row>
    <row r="17" ht="12.75">
      <c r="A17" s="24"/>
    </row>
    <row r="18" ht="12.75">
      <c r="A18" s="24"/>
    </row>
    <row r="19" ht="12.75">
      <c r="A19" s="16"/>
    </row>
    <row r="21" ht="14.25">
      <c r="A21" s="2"/>
    </row>
    <row r="69" ht="12.75">
      <c r="A69" s="3">
        <f ca="1">NOW()</f>
        <v>39405.57845104166</v>
      </c>
    </row>
    <row r="70" ht="12.75">
      <c r="D70" s="4" t="s">
        <v>127</v>
      </c>
    </row>
    <row r="71" ht="12.75">
      <c r="A71" s="4" t="s">
        <v>128</v>
      </c>
    </row>
    <row r="72" ht="12.75">
      <c r="A72" s="4" t="s">
        <v>129</v>
      </c>
    </row>
    <row r="74" spans="1:17" ht="12.75">
      <c r="A74" s="6" t="s">
        <v>74</v>
      </c>
      <c r="B74" s="6" t="s">
        <v>74</v>
      </c>
      <c r="C74" s="6" t="s">
        <v>74</v>
      </c>
      <c r="D74" s="6" t="s">
        <v>74</v>
      </c>
      <c r="E74" s="6" t="s">
        <v>74</v>
      </c>
      <c r="F74" s="6" t="s">
        <v>74</v>
      </c>
      <c r="G74" s="6" t="s">
        <v>74</v>
      </c>
      <c r="H74" s="6" t="s">
        <v>74</v>
      </c>
      <c r="I74" s="6" t="s">
        <v>74</v>
      </c>
      <c r="J74" s="6" t="s">
        <v>74</v>
      </c>
      <c r="K74" s="6" t="s">
        <v>74</v>
      </c>
      <c r="L74" s="6"/>
      <c r="M74" s="6"/>
      <c r="N74" s="6" t="s">
        <v>74</v>
      </c>
      <c r="O74" s="6" t="s">
        <v>74</v>
      </c>
      <c r="P74" s="6" t="s">
        <v>74</v>
      </c>
      <c r="Q74" s="6" t="s">
        <v>74</v>
      </c>
    </row>
    <row r="76" spans="6:14" ht="12.75">
      <c r="F76" s="5" t="s">
        <v>75</v>
      </c>
      <c r="N76" s="4" t="s">
        <v>130</v>
      </c>
    </row>
    <row r="77" spans="1:17" ht="12.75">
      <c r="A77" s="5" t="s">
        <v>131</v>
      </c>
      <c r="B77" s="6" t="s">
        <v>74</v>
      </c>
      <c r="C77" s="6" t="s">
        <v>74</v>
      </c>
      <c r="D77" s="6" t="s">
        <v>74</v>
      </c>
      <c r="E77" s="6" t="s">
        <v>74</v>
      </c>
      <c r="F77" s="6" t="s">
        <v>74</v>
      </c>
      <c r="G77" s="6" t="s">
        <v>74</v>
      </c>
      <c r="H77" s="6" t="s">
        <v>74</v>
      </c>
      <c r="I77" s="6" t="s">
        <v>74</v>
      </c>
      <c r="J77" s="6" t="s">
        <v>74</v>
      </c>
      <c r="K77" s="6" t="s">
        <v>74</v>
      </c>
      <c r="L77" s="6"/>
      <c r="M77" s="6"/>
      <c r="N77" s="6" t="s">
        <v>74</v>
      </c>
      <c r="O77" s="6" t="s">
        <v>74</v>
      </c>
      <c r="P77" s="6" t="s">
        <v>74</v>
      </c>
      <c r="Q77" s="6" t="s">
        <v>74</v>
      </c>
    </row>
    <row r="78" ht="12.75">
      <c r="A78" s="5" t="s">
        <v>123</v>
      </c>
    </row>
    <row r="79" spans="1:16" ht="12.75">
      <c r="A79" s="5" t="s">
        <v>132</v>
      </c>
      <c r="B79" s="5" t="s">
        <v>79</v>
      </c>
      <c r="D79" s="5" t="s">
        <v>80</v>
      </c>
      <c r="F79" s="5" t="s">
        <v>81</v>
      </c>
      <c r="H79" s="5" t="s">
        <v>133</v>
      </c>
      <c r="J79" s="5" t="s">
        <v>134</v>
      </c>
      <c r="N79" s="5" t="s">
        <v>135</v>
      </c>
      <c r="P79" s="5" t="s">
        <v>86</v>
      </c>
    </row>
    <row r="80" spans="2:17" ht="12.75">
      <c r="B80" s="6" t="s">
        <v>74</v>
      </c>
      <c r="C80" s="6" t="s">
        <v>74</v>
      </c>
      <c r="D80" s="6" t="s">
        <v>74</v>
      </c>
      <c r="E80" s="6" t="s">
        <v>74</v>
      </c>
      <c r="F80" s="6" t="s">
        <v>74</v>
      </c>
      <c r="G80" s="6" t="s">
        <v>74</v>
      </c>
      <c r="H80" s="6" t="s">
        <v>74</v>
      </c>
      <c r="I80" s="6" t="s">
        <v>74</v>
      </c>
      <c r="J80" s="6" t="s">
        <v>74</v>
      </c>
      <c r="K80" s="6" t="s">
        <v>74</v>
      </c>
      <c r="L80" s="6"/>
      <c r="M80" s="6"/>
      <c r="N80" s="6" t="s">
        <v>74</v>
      </c>
      <c r="O80" s="6" t="s">
        <v>74</v>
      </c>
      <c r="P80" s="6" t="s">
        <v>74</v>
      </c>
      <c r="Q80" s="6" t="s">
        <v>74</v>
      </c>
    </row>
    <row r="82" spans="2:17" ht="12.75">
      <c r="B82" s="5" t="s">
        <v>23</v>
      </c>
      <c r="C82" s="5" t="s">
        <v>56</v>
      </c>
      <c r="D82" s="5" t="s">
        <v>23</v>
      </c>
      <c r="E82" s="5" t="s">
        <v>56</v>
      </c>
      <c r="F82" s="5" t="s">
        <v>23</v>
      </c>
      <c r="G82" s="5" t="s">
        <v>56</v>
      </c>
      <c r="H82" s="5" t="s">
        <v>23</v>
      </c>
      <c r="I82" s="5" t="s">
        <v>56</v>
      </c>
      <c r="J82" s="5" t="s">
        <v>23</v>
      </c>
      <c r="K82" s="5" t="s">
        <v>56</v>
      </c>
      <c r="L82" s="5"/>
      <c r="M82" s="5"/>
      <c r="N82" s="5" t="s">
        <v>23</v>
      </c>
      <c r="O82" s="5" t="s">
        <v>56</v>
      </c>
      <c r="P82" s="5" t="s">
        <v>23</v>
      </c>
      <c r="Q82" s="5" t="s">
        <v>56</v>
      </c>
    </row>
    <row r="83" spans="1:17" ht="12.75">
      <c r="A83" s="6" t="s">
        <v>74</v>
      </c>
      <c r="B83" s="6" t="s">
        <v>74</v>
      </c>
      <c r="C83" s="6" t="s">
        <v>74</v>
      </c>
      <c r="D83" s="6" t="s">
        <v>74</v>
      </c>
      <c r="E83" s="6" t="s">
        <v>74</v>
      </c>
      <c r="F83" s="6" t="s">
        <v>74</v>
      </c>
      <c r="G83" s="6" t="s">
        <v>74</v>
      </c>
      <c r="H83" s="6" t="s">
        <v>74</v>
      </c>
      <c r="I83" s="6" t="s">
        <v>74</v>
      </c>
      <c r="J83" s="6" t="s">
        <v>74</v>
      </c>
      <c r="K83" s="6" t="s">
        <v>74</v>
      </c>
      <c r="L83" s="6"/>
      <c r="M83" s="6"/>
      <c r="N83" s="6" t="s">
        <v>74</v>
      </c>
      <c r="O83" s="6" t="s">
        <v>74</v>
      </c>
      <c r="P83" s="6" t="s">
        <v>74</v>
      </c>
      <c r="Q83" s="6" t="s">
        <v>74</v>
      </c>
    </row>
    <row r="85" spans="1:17" ht="12.75">
      <c r="A85" s="4" t="s">
        <v>136</v>
      </c>
      <c r="B85" s="7">
        <v>6495</v>
      </c>
      <c r="C85" s="8">
        <f>B85/B9*100</f>
        <v>86.41564662054284</v>
      </c>
      <c r="D85" s="7">
        <v>4450</v>
      </c>
      <c r="E85" s="8">
        <f>D85/D9*100</f>
        <v>85.34714230916762</v>
      </c>
      <c r="F85" s="7">
        <v>1931</v>
      </c>
      <c r="G85" s="8">
        <f>F85/F9*100</f>
        <v>99.12731006160165</v>
      </c>
      <c r="H85" s="9">
        <v>27</v>
      </c>
      <c r="I85" s="8">
        <f>H85/H9*100</f>
        <v>75</v>
      </c>
      <c r="J85" s="9">
        <v>67</v>
      </c>
      <c r="K85" s="8">
        <f>J85/J9*100</f>
        <v>23.26388888888889</v>
      </c>
      <c r="L85" s="8"/>
      <c r="M85" s="8"/>
      <c r="N85" s="7">
        <v>98</v>
      </c>
      <c r="O85" s="8">
        <f>N85/N9*100</f>
        <v>45.16129032258064</v>
      </c>
      <c r="P85" s="7">
        <v>142</v>
      </c>
      <c r="Q85" s="8">
        <f>P85/P9*100</f>
        <v>35.235732009925556</v>
      </c>
    </row>
    <row r="86" spans="1:17" ht="12.75">
      <c r="A86" s="4" t="s">
        <v>137</v>
      </c>
      <c r="B86" s="7">
        <v>2222</v>
      </c>
      <c r="C86" s="8">
        <f>B86/B10*100</f>
        <v>114.00718317085685</v>
      </c>
      <c r="D86" s="7">
        <v>1237</v>
      </c>
      <c r="E86" s="8">
        <f>D86/D10*100</f>
        <v>113.07129798903108</v>
      </c>
      <c r="F86" s="7">
        <v>939</v>
      </c>
      <c r="G86" s="8">
        <f>F86/F10*100</f>
        <v>119.31385006353241</v>
      </c>
      <c r="H86" s="9">
        <v>18</v>
      </c>
      <c r="I86" s="8">
        <f>H86/H10*100</f>
        <v>180</v>
      </c>
      <c r="J86" s="9">
        <v>25</v>
      </c>
      <c r="K86" s="8">
        <f>J86/J10*100</f>
        <v>50</v>
      </c>
      <c r="L86" s="8"/>
      <c r="M86" s="8"/>
      <c r="N86" s="7">
        <v>22</v>
      </c>
      <c r="O86" s="8">
        <f>N86/N10*100</f>
        <v>53.65853658536586</v>
      </c>
      <c r="P86" s="7">
        <v>70</v>
      </c>
      <c r="Q86" s="8">
        <f>P86/P10*100</f>
        <v>60.86956521739131</v>
      </c>
    </row>
    <row r="87" spans="1:17" ht="12.75">
      <c r="A87" s="4" t="s">
        <v>138</v>
      </c>
      <c r="B87" s="7">
        <v>1925</v>
      </c>
      <c r="C87" s="8">
        <f>B87/B11*100</f>
        <v>1405.109489051095</v>
      </c>
      <c r="D87" s="7">
        <v>706</v>
      </c>
      <c r="E87" s="8">
        <f>D87/D11*100</f>
        <v>124.51499118165785</v>
      </c>
      <c r="F87" s="7">
        <v>1177</v>
      </c>
      <c r="G87" s="8">
        <f>F87/F11*100</f>
        <v>227.2200772200772</v>
      </c>
      <c r="H87" s="9">
        <v>10</v>
      </c>
      <c r="I87" s="8">
        <f>H87/H11*100</f>
        <v>166.66666666666669</v>
      </c>
      <c r="J87" s="9">
        <v>18</v>
      </c>
      <c r="K87" s="8">
        <f>J87/J11*100</f>
        <v>81.81818181818183</v>
      </c>
      <c r="L87" s="8"/>
      <c r="M87" s="8"/>
      <c r="N87" s="7">
        <v>29</v>
      </c>
      <c r="O87" s="8">
        <f>N87/N11*100</f>
        <v>85.29411764705883</v>
      </c>
      <c r="P87" s="7">
        <v>63</v>
      </c>
      <c r="Q87" s="8">
        <f>P87/P11*100</f>
        <v>108.62068965517241</v>
      </c>
    </row>
    <row r="88" spans="1:17" ht="12.75">
      <c r="A88" s="4" t="s">
        <v>139</v>
      </c>
      <c r="B88" s="7">
        <v>58</v>
      </c>
      <c r="C88" s="8" t="e">
        <f>B88/#REF!*100</f>
        <v>#REF!</v>
      </c>
      <c r="D88" s="7">
        <v>31</v>
      </c>
      <c r="E88" s="8" t="e">
        <f>D88/#REF!*100</f>
        <v>#REF!</v>
      </c>
      <c r="F88" s="7">
        <v>26</v>
      </c>
      <c r="G88" s="8" t="e">
        <f>F88/#REF!*100</f>
        <v>#REF!</v>
      </c>
      <c r="H88" s="12" t="s">
        <v>87</v>
      </c>
      <c r="I88" s="11" t="s">
        <v>87</v>
      </c>
      <c r="J88" s="12" t="s">
        <v>87</v>
      </c>
      <c r="K88" s="11" t="s">
        <v>87</v>
      </c>
      <c r="L88" s="11"/>
      <c r="M88" s="11"/>
      <c r="N88" s="7">
        <v>1</v>
      </c>
      <c r="O88" s="8" t="e">
        <f>N88/#REF!*100</f>
        <v>#REF!</v>
      </c>
      <c r="P88" s="7">
        <v>1</v>
      </c>
      <c r="Q88" s="8" t="e">
        <f>P88/#REF!*100</f>
        <v>#REF!</v>
      </c>
    </row>
    <row r="89" spans="1:17" ht="12.75">
      <c r="A89" s="6" t="s">
        <v>74</v>
      </c>
      <c r="B89" s="17" t="s">
        <v>74</v>
      </c>
      <c r="C89" s="6" t="s">
        <v>74</v>
      </c>
      <c r="D89" s="17" t="s">
        <v>74</v>
      </c>
      <c r="E89" s="13" t="s">
        <v>74</v>
      </c>
      <c r="F89" s="17" t="s">
        <v>74</v>
      </c>
      <c r="G89" s="6" t="s">
        <v>74</v>
      </c>
      <c r="H89" s="6" t="s">
        <v>74</v>
      </c>
      <c r="I89" s="13" t="s">
        <v>74</v>
      </c>
      <c r="J89" s="6" t="s">
        <v>74</v>
      </c>
      <c r="K89" s="6" t="s">
        <v>74</v>
      </c>
      <c r="L89" s="6"/>
      <c r="M89" s="6"/>
      <c r="N89" s="6" t="s">
        <v>74</v>
      </c>
      <c r="O89" s="6" t="s">
        <v>74</v>
      </c>
      <c r="P89" s="6" t="s">
        <v>74</v>
      </c>
      <c r="Q89" s="6" t="s">
        <v>74</v>
      </c>
    </row>
    <row r="90" spans="2:9" ht="12.75">
      <c r="B90" s="7"/>
      <c r="D90" s="7"/>
      <c r="F90" s="7"/>
      <c r="I90" s="8"/>
    </row>
    <row r="91" spans="1:17" ht="12.75">
      <c r="A91" s="4" t="s">
        <v>67</v>
      </c>
      <c r="B91" s="7">
        <v>10700</v>
      </c>
      <c r="C91" s="8">
        <f>B91/B12*100</f>
        <v>99.81343283582089</v>
      </c>
      <c r="D91" s="7">
        <v>6424</v>
      </c>
      <c r="E91" s="8">
        <f>D91/D12*100</f>
        <v>92.20611453997417</v>
      </c>
      <c r="F91" s="7">
        <v>4073</v>
      </c>
      <c r="G91" s="8">
        <f>F91/F12*100</f>
        <v>124.67095194367921</v>
      </c>
      <c r="H91" s="9">
        <v>55</v>
      </c>
      <c r="I91" s="8">
        <f>H91/H12*100</f>
        <v>105.76923076923077</v>
      </c>
      <c r="J91" s="9">
        <v>110</v>
      </c>
      <c r="K91" s="8">
        <f>J91/J12*100</f>
        <v>30.386740331491712</v>
      </c>
      <c r="L91" s="8"/>
      <c r="M91" s="8"/>
      <c r="N91" s="7">
        <v>150</v>
      </c>
      <c r="O91" s="8">
        <f>N91/N12*100</f>
        <v>51.369863013698634</v>
      </c>
      <c r="P91" s="7">
        <v>276</v>
      </c>
      <c r="Q91" s="8">
        <f>P91/P12*100</f>
        <v>47.83362218370884</v>
      </c>
    </row>
    <row r="92" spans="1:17" ht="12.75">
      <c r="A92" s="6" t="s">
        <v>74</v>
      </c>
      <c r="B92" s="6" t="s">
        <v>74</v>
      </c>
      <c r="C92" s="6" t="s">
        <v>74</v>
      </c>
      <c r="D92" s="6" t="s">
        <v>74</v>
      </c>
      <c r="E92" s="6" t="s">
        <v>74</v>
      </c>
      <c r="F92" s="6" t="s">
        <v>74</v>
      </c>
      <c r="G92" s="6" t="s">
        <v>74</v>
      </c>
      <c r="H92" s="6" t="s">
        <v>74</v>
      </c>
      <c r="I92" s="6" t="s">
        <v>74</v>
      </c>
      <c r="J92" s="6" t="s">
        <v>74</v>
      </c>
      <c r="K92" s="6" t="s">
        <v>74</v>
      </c>
      <c r="L92" s="6"/>
      <c r="M92" s="6"/>
      <c r="N92" s="6" t="s">
        <v>74</v>
      </c>
      <c r="O92" s="6" t="s">
        <v>74</v>
      </c>
      <c r="P92" s="6" t="s">
        <v>74</v>
      </c>
      <c r="Q92" s="6" t="s">
        <v>74</v>
      </c>
    </row>
    <row r="94" ht="12.75">
      <c r="A94" s="4" t="s">
        <v>140</v>
      </c>
    </row>
    <row r="96" ht="12.75">
      <c r="A96" s="4" t="s">
        <v>141</v>
      </c>
    </row>
    <row r="97" ht="12.75">
      <c r="A97" s="4" t="s">
        <v>142</v>
      </c>
    </row>
    <row r="98" ht="12.75">
      <c r="A98" s="4" t="s">
        <v>143</v>
      </c>
    </row>
    <row r="99" ht="12.75">
      <c r="A99" s="4" t="s">
        <v>144</v>
      </c>
    </row>
    <row r="101" ht="12.75">
      <c r="A101" s="4" t="s">
        <v>145</v>
      </c>
    </row>
    <row r="103" ht="12.75">
      <c r="A103" s="4" t="s">
        <v>146</v>
      </c>
    </row>
    <row r="104" ht="12.75">
      <c r="A104" s="4" t="s">
        <v>147</v>
      </c>
    </row>
  </sheetData>
  <mergeCells count="4">
    <mergeCell ref="A13:Q13"/>
    <mergeCell ref="A14:Q14"/>
    <mergeCell ref="A15:Q15"/>
    <mergeCell ref="A6:A8"/>
  </mergeCells>
  <printOptions horizontalCentered="1"/>
  <pageMargins left="0.5" right="0.5" top="1" bottom="1" header="0" footer="0"/>
  <pageSetup fitToHeight="1" fitToWidth="1" horizontalDpi="300" verticalDpi="300" orientation="landscape" scale="80" r:id="rId1"/>
</worksheet>
</file>

<file path=xl/worksheets/sheet13.xml><?xml version="1.0" encoding="utf-8"?>
<worksheet xmlns="http://schemas.openxmlformats.org/spreadsheetml/2006/main" xmlns:r="http://schemas.openxmlformats.org/officeDocument/2006/relationships">
  <sheetPr>
    <pageSetUpPr fitToPage="1"/>
  </sheetPr>
  <dimension ref="A2:Q24"/>
  <sheetViews>
    <sheetView workbookViewId="0" topLeftCell="A1">
      <selection activeCell="A1" sqref="A1"/>
    </sheetView>
  </sheetViews>
  <sheetFormatPr defaultColWidth="9.33203125" defaultRowHeight="12.75"/>
  <cols>
    <col min="1" max="1" width="28.16015625" style="1" customWidth="1"/>
    <col min="2" max="2" width="11.16015625" style="1" bestFit="1" customWidth="1"/>
    <col min="3" max="3" width="8" style="1" customWidth="1"/>
    <col min="4" max="4" width="11.16015625" style="1" bestFit="1" customWidth="1"/>
    <col min="5" max="5" width="8" style="1" customWidth="1"/>
    <col min="6" max="6" width="10.66015625" style="1" bestFit="1" customWidth="1"/>
    <col min="7" max="7" width="8.83203125" style="1" customWidth="1"/>
    <col min="8" max="8" width="10.66015625" style="1" bestFit="1" customWidth="1"/>
    <col min="9" max="9" width="8" style="1" customWidth="1"/>
    <col min="10" max="10" width="10.66015625" style="1" bestFit="1" customWidth="1"/>
    <col min="11" max="11" width="7.83203125" style="1" customWidth="1"/>
    <col min="12" max="12" width="10.66015625" style="1" bestFit="1" customWidth="1"/>
    <col min="13" max="13" width="7.83203125" style="1" customWidth="1"/>
    <col min="14" max="14" width="10.66015625" style="1" bestFit="1" customWidth="1"/>
    <col min="15" max="15" width="8.83203125" style="1" customWidth="1"/>
    <col min="16" max="16" width="10.66015625" style="1" bestFit="1" customWidth="1"/>
    <col min="17" max="17" width="8.66015625" style="1" customWidth="1"/>
    <col min="18" max="16384" width="9.33203125" style="1" customWidth="1"/>
  </cols>
  <sheetData>
    <row r="2" spans="1:17" ht="15">
      <c r="A2" s="28" t="s">
        <v>156</v>
      </c>
      <c r="B2" s="29"/>
      <c r="C2" s="29"/>
      <c r="D2" s="29"/>
      <c r="E2" s="29"/>
      <c r="F2" s="29"/>
      <c r="G2" s="29"/>
      <c r="H2" s="29"/>
      <c r="I2" s="29"/>
      <c r="J2" s="29"/>
      <c r="K2" s="29"/>
      <c r="L2" s="29"/>
      <c r="M2" s="29"/>
      <c r="N2" s="29"/>
      <c r="O2" s="29"/>
      <c r="P2" s="29"/>
      <c r="Q2" s="29"/>
    </row>
    <row r="3" spans="1:17" ht="15.75">
      <c r="A3" s="30" t="s">
        <v>157</v>
      </c>
      <c r="B3" s="29"/>
      <c r="C3" s="29"/>
      <c r="D3" s="29"/>
      <c r="E3" s="29"/>
      <c r="F3" s="29"/>
      <c r="G3" s="29"/>
      <c r="H3" s="29"/>
      <c r="I3" s="29"/>
      <c r="J3" s="29"/>
      <c r="K3" s="29"/>
      <c r="L3" s="29"/>
      <c r="M3" s="29"/>
      <c r="N3" s="29"/>
      <c r="O3" s="29"/>
      <c r="P3" s="29"/>
      <c r="Q3" s="29"/>
    </row>
    <row r="4" spans="1:17" ht="15.75">
      <c r="A4" s="30" t="s">
        <v>158</v>
      </c>
      <c r="B4" s="29"/>
      <c r="C4" s="29"/>
      <c r="D4" s="29"/>
      <c r="E4" s="29"/>
      <c r="F4" s="29"/>
      <c r="G4" s="29"/>
      <c r="H4" s="29"/>
      <c r="I4" s="29"/>
      <c r="J4" s="29"/>
      <c r="K4" s="29"/>
      <c r="L4" s="29"/>
      <c r="M4" s="29"/>
      <c r="N4" s="29"/>
      <c r="O4" s="29"/>
      <c r="P4" s="29"/>
      <c r="Q4" s="29"/>
    </row>
    <row r="5" spans="1:17" ht="15">
      <c r="A5" s="28" t="s">
        <v>290</v>
      </c>
      <c r="B5" s="29"/>
      <c r="C5" s="29"/>
      <c r="D5" s="29"/>
      <c r="E5" s="29"/>
      <c r="F5" s="29"/>
      <c r="G5" s="29"/>
      <c r="H5" s="29"/>
      <c r="I5" s="29"/>
      <c r="J5" s="29"/>
      <c r="K5" s="29"/>
      <c r="L5" s="29"/>
      <c r="M5" s="29"/>
      <c r="N5" s="29"/>
      <c r="O5" s="29"/>
      <c r="P5" s="29"/>
      <c r="Q5" s="29"/>
    </row>
    <row r="6" spans="1:17" ht="15">
      <c r="A6" s="229" t="s">
        <v>250</v>
      </c>
      <c r="B6" s="52" t="s">
        <v>45</v>
      </c>
      <c r="C6" s="53"/>
      <c r="D6" s="53"/>
      <c r="E6" s="53"/>
      <c r="F6" s="53"/>
      <c r="G6" s="53"/>
      <c r="H6" s="53"/>
      <c r="I6" s="53"/>
      <c r="J6" s="53"/>
      <c r="K6" s="54"/>
      <c r="L6" s="53"/>
      <c r="M6" s="55"/>
      <c r="N6" s="52" t="s">
        <v>46</v>
      </c>
      <c r="O6" s="53"/>
      <c r="P6" s="53"/>
      <c r="Q6" s="55"/>
    </row>
    <row r="7" spans="1:17" ht="15">
      <c r="A7" s="253"/>
      <c r="B7" s="56" t="s">
        <v>48</v>
      </c>
      <c r="C7" s="57"/>
      <c r="D7" s="58" t="s">
        <v>49</v>
      </c>
      <c r="E7" s="57"/>
      <c r="F7" s="58" t="s">
        <v>50</v>
      </c>
      <c r="G7" s="57"/>
      <c r="H7" s="58" t="s">
        <v>51</v>
      </c>
      <c r="I7" s="57"/>
      <c r="J7" s="58" t="s">
        <v>52</v>
      </c>
      <c r="K7" s="57"/>
      <c r="L7" s="59" t="s">
        <v>57</v>
      </c>
      <c r="M7" s="57"/>
      <c r="N7" s="58" t="s">
        <v>54</v>
      </c>
      <c r="O7" s="57"/>
      <c r="P7" s="58" t="s">
        <v>55</v>
      </c>
      <c r="Q7" s="57"/>
    </row>
    <row r="8" spans="1:17" ht="15">
      <c r="A8" s="254"/>
      <c r="B8" s="61" t="s">
        <v>23</v>
      </c>
      <c r="C8" s="61" t="s">
        <v>56</v>
      </c>
      <c r="D8" s="61" t="s">
        <v>23</v>
      </c>
      <c r="E8" s="61" t="s">
        <v>56</v>
      </c>
      <c r="F8" s="61" t="s">
        <v>23</v>
      </c>
      <c r="G8" s="61" t="s">
        <v>56</v>
      </c>
      <c r="H8" s="61" t="s">
        <v>23</v>
      </c>
      <c r="I8" s="61" t="s">
        <v>56</v>
      </c>
      <c r="J8" s="61" t="s">
        <v>23</v>
      </c>
      <c r="K8" s="33" t="s">
        <v>56</v>
      </c>
      <c r="L8" s="61" t="s">
        <v>23</v>
      </c>
      <c r="M8" s="33" t="s">
        <v>56</v>
      </c>
      <c r="N8" s="61" t="s">
        <v>23</v>
      </c>
      <c r="O8" s="61" t="s">
        <v>56</v>
      </c>
      <c r="P8" s="61" t="s">
        <v>23</v>
      </c>
      <c r="Q8" s="61" t="s">
        <v>56</v>
      </c>
    </row>
    <row r="9" spans="1:17" ht="31.5" customHeight="1">
      <c r="A9" s="80" t="s">
        <v>159</v>
      </c>
      <c r="B9" s="39">
        <v>6946</v>
      </c>
      <c r="C9" s="40">
        <v>5.446262653190838</v>
      </c>
      <c r="D9" s="39">
        <v>4860</v>
      </c>
      <c r="E9" s="40">
        <v>4.931456809164798</v>
      </c>
      <c r="F9" s="39">
        <v>1648</v>
      </c>
      <c r="G9" s="40">
        <v>7.205001530188432</v>
      </c>
      <c r="H9" s="39">
        <v>31</v>
      </c>
      <c r="I9" s="40">
        <v>4.2699724517906334</v>
      </c>
      <c r="J9" s="39">
        <v>378</v>
      </c>
      <c r="K9" s="63">
        <v>8.137782561894511</v>
      </c>
      <c r="L9" s="104">
        <v>11</v>
      </c>
      <c r="M9" s="40">
        <v>4.150943396226415</v>
      </c>
      <c r="N9" s="39">
        <v>436</v>
      </c>
      <c r="O9" s="40">
        <v>10.736271854223098</v>
      </c>
      <c r="P9" s="39">
        <v>496</v>
      </c>
      <c r="Q9" s="40">
        <v>5.9593896431575155</v>
      </c>
    </row>
    <row r="10" spans="1:17" ht="19.5" customHeight="1">
      <c r="A10" s="38" t="s">
        <v>160</v>
      </c>
      <c r="B10" s="39">
        <v>6503</v>
      </c>
      <c r="C10" s="40">
        <v>5.098912472458973</v>
      </c>
      <c r="D10" s="39">
        <v>5114</v>
      </c>
      <c r="E10" s="40">
        <v>5.189191383141724</v>
      </c>
      <c r="F10" s="39">
        <v>980</v>
      </c>
      <c r="G10" s="40">
        <v>4.284527608971276</v>
      </c>
      <c r="H10" s="39">
        <v>34</v>
      </c>
      <c r="I10" s="40">
        <v>4.683195592286501</v>
      </c>
      <c r="J10" s="39">
        <v>346</v>
      </c>
      <c r="K10" s="63">
        <v>7.448869752421959</v>
      </c>
      <c r="L10" s="65">
        <v>9</v>
      </c>
      <c r="M10" s="40">
        <v>3.3962264150943398</v>
      </c>
      <c r="N10" s="39">
        <v>281</v>
      </c>
      <c r="O10" s="40">
        <v>6.919477961093327</v>
      </c>
      <c r="P10" s="39">
        <v>382</v>
      </c>
      <c r="Q10" s="40">
        <v>4.589691217109215</v>
      </c>
    </row>
    <row r="11" spans="1:17" ht="28.5" customHeight="1">
      <c r="A11" s="80" t="s">
        <v>251</v>
      </c>
      <c r="B11" s="39">
        <v>6162</v>
      </c>
      <c r="C11" s="40">
        <v>4.831539082775978</v>
      </c>
      <c r="D11" s="39">
        <v>4955</v>
      </c>
      <c r="E11" s="40">
        <v>5.027853598644357</v>
      </c>
      <c r="F11" s="39">
        <v>901</v>
      </c>
      <c r="G11" s="40">
        <v>3.939142220084816</v>
      </c>
      <c r="H11" s="39">
        <v>26</v>
      </c>
      <c r="I11" s="40">
        <v>3.581267217630854</v>
      </c>
      <c r="J11" s="39">
        <v>264</v>
      </c>
      <c r="K11" s="63">
        <v>5.683530678148547</v>
      </c>
      <c r="L11" s="65">
        <v>8</v>
      </c>
      <c r="M11" s="40">
        <v>3.018867924528302</v>
      </c>
      <c r="N11" s="39">
        <v>207</v>
      </c>
      <c r="O11" s="40">
        <v>5.097266683082984</v>
      </c>
      <c r="P11" s="39">
        <v>390</v>
      </c>
      <c r="Q11" s="40">
        <v>4.685810404902078</v>
      </c>
    </row>
    <row r="12" spans="1:17" ht="19.5" customHeight="1">
      <c r="A12" s="38" t="s">
        <v>270</v>
      </c>
      <c r="B12" s="39">
        <v>4919</v>
      </c>
      <c r="C12" s="40">
        <v>3.856919952641194</v>
      </c>
      <c r="D12" s="39">
        <v>3844</v>
      </c>
      <c r="E12" s="40">
        <v>3.9005185132570954</v>
      </c>
      <c r="F12" s="39">
        <v>786</v>
      </c>
      <c r="G12" s="40">
        <v>3.436366021072881</v>
      </c>
      <c r="H12" s="39">
        <v>28</v>
      </c>
      <c r="I12" s="40">
        <v>3.8567493112947657</v>
      </c>
      <c r="J12" s="39">
        <v>239</v>
      </c>
      <c r="K12" s="63">
        <v>5.145317545748116</v>
      </c>
      <c r="L12" s="65">
        <v>14</v>
      </c>
      <c r="M12" s="40">
        <v>5.283018867924529</v>
      </c>
      <c r="N12" s="39">
        <v>109</v>
      </c>
      <c r="O12" s="40">
        <v>2.6840679635557745</v>
      </c>
      <c r="P12" s="39">
        <v>322</v>
      </c>
      <c r="Q12" s="40">
        <v>3.8687973086627423</v>
      </c>
    </row>
    <row r="13" spans="1:17" ht="45.75" customHeight="1">
      <c r="A13" s="80" t="s">
        <v>275</v>
      </c>
      <c r="B13" s="39">
        <v>2360</v>
      </c>
      <c r="C13" s="40">
        <v>1.8504434007386092</v>
      </c>
      <c r="D13" s="39">
        <v>1859</v>
      </c>
      <c r="E13" s="40">
        <v>1.8863329646578928</v>
      </c>
      <c r="F13" s="39">
        <v>377</v>
      </c>
      <c r="G13" s="40">
        <v>1.6482315393695621</v>
      </c>
      <c r="H13" s="39">
        <v>17</v>
      </c>
      <c r="I13" s="40">
        <v>2.3415977961432506</v>
      </c>
      <c r="J13" s="39">
        <v>103</v>
      </c>
      <c r="K13" s="63">
        <v>2.217438105489774</v>
      </c>
      <c r="L13" s="64" t="s">
        <v>26</v>
      </c>
      <c r="M13" s="181" t="s">
        <v>26</v>
      </c>
      <c r="N13" s="39">
        <v>85</v>
      </c>
      <c r="O13" s="40">
        <v>2.093080522038907</v>
      </c>
      <c r="P13" s="39">
        <v>115</v>
      </c>
      <c r="Q13" s="40">
        <v>1.3817133245224078</v>
      </c>
    </row>
    <row r="14" spans="1:17" ht="28.5" customHeight="1">
      <c r="A14" s="80" t="s">
        <v>274</v>
      </c>
      <c r="B14" s="39">
        <v>2304</v>
      </c>
      <c r="C14" s="40">
        <v>1.8065345742804046</v>
      </c>
      <c r="D14" s="39">
        <v>1838</v>
      </c>
      <c r="E14" s="40">
        <v>1.8650242006676747</v>
      </c>
      <c r="F14" s="39">
        <v>330</v>
      </c>
      <c r="G14" s="40">
        <v>1.4427490928168583</v>
      </c>
      <c r="H14" s="39">
        <v>8</v>
      </c>
      <c r="I14" s="40">
        <v>1.1019283746556474</v>
      </c>
      <c r="J14" s="39">
        <v>114</v>
      </c>
      <c r="K14" s="63">
        <v>2.4542518837459637</v>
      </c>
      <c r="L14" s="65">
        <v>2</v>
      </c>
      <c r="M14" s="181" t="s">
        <v>98</v>
      </c>
      <c r="N14" s="39">
        <v>131</v>
      </c>
      <c r="O14" s="40">
        <v>3.225806451612903</v>
      </c>
      <c r="P14" s="39">
        <v>107</v>
      </c>
      <c r="Q14" s="40">
        <v>1.2855941367295447</v>
      </c>
    </row>
    <row r="15" spans="1:17" ht="25.5" customHeight="1">
      <c r="A15" s="80" t="s">
        <v>161</v>
      </c>
      <c r="B15" s="39">
        <v>1372</v>
      </c>
      <c r="C15" s="40">
        <v>1.075766248226005</v>
      </c>
      <c r="D15" s="39">
        <v>1154</v>
      </c>
      <c r="E15" s="40">
        <v>1.1709673164148513</v>
      </c>
      <c r="F15" s="39">
        <v>131</v>
      </c>
      <c r="G15" s="40">
        <v>0.5727276701788134</v>
      </c>
      <c r="H15" s="39">
        <v>16</v>
      </c>
      <c r="I15" s="40">
        <v>2.203856749311295</v>
      </c>
      <c r="J15" s="39">
        <v>66</v>
      </c>
      <c r="K15" s="63">
        <v>1.4208826695371368</v>
      </c>
      <c r="L15" s="65">
        <v>3</v>
      </c>
      <c r="M15" s="181" t="s">
        <v>98</v>
      </c>
      <c r="N15" s="39">
        <v>19</v>
      </c>
      <c r="O15" s="40">
        <v>0.46786505786752036</v>
      </c>
      <c r="P15" s="39">
        <v>98</v>
      </c>
      <c r="Q15" s="40">
        <v>1.1774600504625736</v>
      </c>
    </row>
    <row r="16" spans="1:17" ht="27.75" customHeight="1">
      <c r="A16" s="100" t="s">
        <v>266</v>
      </c>
      <c r="B16" s="39">
        <v>1299</v>
      </c>
      <c r="C16" s="40">
        <v>1.0185279565929886</v>
      </c>
      <c r="D16" s="39">
        <v>970</v>
      </c>
      <c r="E16" s="40">
        <v>0.9842619557386532</v>
      </c>
      <c r="F16" s="39">
        <v>216</v>
      </c>
      <c r="G16" s="40">
        <v>0.9443448607528527</v>
      </c>
      <c r="H16" s="39">
        <v>12</v>
      </c>
      <c r="I16" s="40">
        <v>1.6528925619834711</v>
      </c>
      <c r="J16" s="39">
        <v>96</v>
      </c>
      <c r="K16" s="63">
        <v>2.0667384284176533</v>
      </c>
      <c r="L16" s="64" t="s">
        <v>26</v>
      </c>
      <c r="M16" s="181" t="s">
        <v>26</v>
      </c>
      <c r="N16" s="39">
        <v>66</v>
      </c>
      <c r="O16" s="40">
        <v>1.6252154641713863</v>
      </c>
      <c r="P16" s="39">
        <v>79</v>
      </c>
      <c r="Q16" s="40">
        <v>0.9491769794545236</v>
      </c>
    </row>
    <row r="17" spans="1:17" ht="27" customHeight="1">
      <c r="A17" s="105" t="s">
        <v>242</v>
      </c>
      <c r="B17" s="39">
        <v>38170</v>
      </c>
      <c r="C17" s="40">
        <v>29.928569748386742</v>
      </c>
      <c r="D17" s="39">
        <v>28812</v>
      </c>
      <c r="E17" s="40">
        <v>29.235624194579458</v>
      </c>
      <c r="F17" s="39">
        <v>7200</v>
      </c>
      <c r="G17" s="40">
        <v>31.47816202509509</v>
      </c>
      <c r="H17" s="39">
        <v>205</v>
      </c>
      <c r="I17" s="40">
        <v>28.236914600550968</v>
      </c>
      <c r="J17" s="39">
        <v>1755</v>
      </c>
      <c r="K17" s="63">
        <v>37.78256189451022</v>
      </c>
      <c r="L17" s="65">
        <v>69</v>
      </c>
      <c r="M17" s="40">
        <v>26.037735849056602</v>
      </c>
      <c r="N17" s="39">
        <v>1395</v>
      </c>
      <c r="O17" s="40">
        <v>34.35114503816794</v>
      </c>
      <c r="P17" s="39">
        <v>2384</v>
      </c>
      <c r="Q17" s="40">
        <v>28.64351796227322</v>
      </c>
    </row>
    <row r="18" spans="1:17" ht="19.5" customHeight="1">
      <c r="A18" s="35" t="s">
        <v>162</v>
      </c>
      <c r="B18" s="36">
        <v>127537</v>
      </c>
      <c r="C18" s="67">
        <v>100</v>
      </c>
      <c r="D18" s="36">
        <v>98551</v>
      </c>
      <c r="E18" s="37">
        <v>100</v>
      </c>
      <c r="F18" s="36">
        <v>22873</v>
      </c>
      <c r="G18" s="37">
        <v>100</v>
      </c>
      <c r="H18" s="36">
        <v>726</v>
      </c>
      <c r="I18" s="37">
        <v>100</v>
      </c>
      <c r="J18" s="36">
        <v>4645</v>
      </c>
      <c r="K18" s="67">
        <v>100</v>
      </c>
      <c r="L18" s="68">
        <v>265</v>
      </c>
      <c r="M18" s="37">
        <v>100</v>
      </c>
      <c r="N18" s="36">
        <v>4061</v>
      </c>
      <c r="O18" s="37">
        <v>100</v>
      </c>
      <c r="P18" s="36">
        <v>8323</v>
      </c>
      <c r="Q18" s="37">
        <v>100</v>
      </c>
    </row>
    <row r="19" spans="1:17" ht="24.75" customHeight="1">
      <c r="A19" s="225" t="s">
        <v>0</v>
      </c>
      <c r="B19" s="226"/>
      <c r="C19" s="226"/>
      <c r="D19" s="226"/>
      <c r="E19" s="226"/>
      <c r="F19" s="226"/>
      <c r="G19" s="226"/>
      <c r="H19" s="226"/>
      <c r="I19" s="226"/>
      <c r="J19" s="226"/>
      <c r="K19" s="226"/>
      <c r="L19" s="226"/>
      <c r="M19" s="226"/>
      <c r="N19" s="226"/>
      <c r="O19" s="226"/>
      <c r="P19" s="226"/>
      <c r="Q19" s="226"/>
    </row>
    <row r="20" spans="1:17" ht="25.5" customHeight="1">
      <c r="A20" s="225" t="s">
        <v>229</v>
      </c>
      <c r="B20" s="226"/>
      <c r="C20" s="226"/>
      <c r="D20" s="226"/>
      <c r="E20" s="226"/>
      <c r="F20" s="226"/>
      <c r="G20" s="226"/>
      <c r="H20" s="226"/>
      <c r="I20" s="226"/>
      <c r="J20" s="226"/>
      <c r="K20" s="226"/>
      <c r="L20" s="226"/>
      <c r="M20" s="226"/>
      <c r="N20" s="226"/>
      <c r="O20" s="226"/>
      <c r="P20" s="226"/>
      <c r="Q20" s="226"/>
    </row>
    <row r="21" spans="1:17" ht="12.75" customHeight="1">
      <c r="A21" s="232" t="s">
        <v>300</v>
      </c>
      <c r="B21" s="233"/>
      <c r="C21" s="233"/>
      <c r="D21" s="233"/>
      <c r="E21" s="233"/>
      <c r="F21" s="233"/>
      <c r="G21" s="233"/>
      <c r="H21" s="233"/>
      <c r="I21" s="233"/>
      <c r="J21" s="233"/>
      <c r="K21" s="233"/>
      <c r="L21" s="233"/>
      <c r="M21" s="233"/>
      <c r="N21" s="233"/>
      <c r="O21" s="233"/>
      <c r="P21" s="233"/>
      <c r="Q21" s="233"/>
    </row>
    <row r="22" ht="12.75">
      <c r="A22"/>
    </row>
    <row r="24" ht="12.75">
      <c r="A24"/>
    </row>
  </sheetData>
  <mergeCells count="4">
    <mergeCell ref="A20:Q20"/>
    <mergeCell ref="A6:A8"/>
    <mergeCell ref="A19:Q19"/>
    <mergeCell ref="A21:Q21"/>
  </mergeCells>
  <printOptions horizontalCentered="1"/>
  <pageMargins left="0.5" right="0.5" top="1" bottom="1" header="0" footer="0"/>
  <pageSetup fitToHeight="1" fitToWidth="1" horizontalDpi="300" verticalDpi="300" orientation="landscape" scale="78" r:id="rId1"/>
</worksheet>
</file>

<file path=xl/worksheets/sheet14.xml><?xml version="1.0" encoding="utf-8"?>
<worksheet xmlns="http://schemas.openxmlformats.org/spreadsheetml/2006/main" xmlns:r="http://schemas.openxmlformats.org/officeDocument/2006/relationships">
  <sheetPr>
    <pageSetUpPr fitToPage="1"/>
  </sheetPr>
  <dimension ref="A2:Q14"/>
  <sheetViews>
    <sheetView workbookViewId="0" topLeftCell="A1">
      <selection activeCell="A1" sqref="A1"/>
    </sheetView>
  </sheetViews>
  <sheetFormatPr defaultColWidth="9.33203125" defaultRowHeight="12.75"/>
  <cols>
    <col min="1" max="1" width="22.16015625" style="1" customWidth="1"/>
    <col min="2" max="2" width="11.16015625" style="1" bestFit="1" customWidth="1"/>
    <col min="3" max="3" width="8.5" style="1" customWidth="1"/>
    <col min="4" max="4" width="11.16015625" style="1" bestFit="1" customWidth="1"/>
    <col min="5" max="5" width="8.16015625" style="1" customWidth="1"/>
    <col min="6" max="6" width="10.66015625" style="1" bestFit="1" customWidth="1"/>
    <col min="7" max="7" width="8.33203125" style="1" customWidth="1"/>
    <col min="8" max="8" width="10.66015625" style="1" bestFit="1" customWidth="1"/>
    <col min="9" max="9" width="8.33203125" style="1" customWidth="1"/>
    <col min="10" max="10" width="10.66015625" style="1" bestFit="1" customWidth="1"/>
    <col min="11" max="11" width="8" style="1" customWidth="1"/>
    <col min="12" max="12" width="10.66015625" style="1" bestFit="1" customWidth="1"/>
    <col min="13" max="13" width="7.83203125" style="1" customWidth="1"/>
    <col min="14" max="14" width="10.66015625" style="1" bestFit="1" customWidth="1"/>
    <col min="15" max="15" width="7.83203125" style="1" customWidth="1"/>
    <col min="16" max="16" width="10.66015625" style="1" bestFit="1" customWidth="1"/>
    <col min="17" max="17" width="8.16015625" style="1" customWidth="1"/>
    <col min="18" max="16384" width="9.33203125" style="1" customWidth="1"/>
  </cols>
  <sheetData>
    <row r="2" spans="1:17" ht="15">
      <c r="A2" s="28" t="s">
        <v>163</v>
      </c>
      <c r="B2" s="29"/>
      <c r="C2" s="29"/>
      <c r="D2" s="29"/>
      <c r="E2" s="29"/>
      <c r="F2" s="29"/>
      <c r="G2" s="29"/>
      <c r="H2" s="29"/>
      <c r="I2" s="29"/>
      <c r="J2" s="29"/>
      <c r="K2" s="29"/>
      <c r="L2" s="29"/>
      <c r="M2" s="29"/>
      <c r="N2" s="29"/>
      <c r="O2" s="29"/>
      <c r="P2" s="29"/>
      <c r="Q2" s="29"/>
    </row>
    <row r="3" spans="1:17" ht="15.75">
      <c r="A3" s="30" t="s">
        <v>164</v>
      </c>
      <c r="B3" s="29"/>
      <c r="C3" s="29"/>
      <c r="D3" s="29"/>
      <c r="E3" s="29"/>
      <c r="F3" s="29"/>
      <c r="G3" s="29"/>
      <c r="H3" s="29"/>
      <c r="I3" s="29"/>
      <c r="J3" s="29"/>
      <c r="K3" s="29"/>
      <c r="L3" s="29"/>
      <c r="M3" s="29"/>
      <c r="N3" s="29"/>
      <c r="O3" s="29"/>
      <c r="P3" s="29"/>
      <c r="Q3" s="29"/>
    </row>
    <row r="4" spans="1:17" ht="15">
      <c r="A4" s="28" t="s">
        <v>296</v>
      </c>
      <c r="B4" s="29"/>
      <c r="C4" s="29"/>
      <c r="D4" s="29"/>
      <c r="E4" s="29"/>
      <c r="F4" s="29"/>
      <c r="G4" s="29"/>
      <c r="H4" s="29"/>
      <c r="I4" s="29"/>
      <c r="J4" s="29"/>
      <c r="K4" s="29"/>
      <c r="L4" s="29"/>
      <c r="M4" s="29"/>
      <c r="N4" s="29"/>
      <c r="O4" s="29"/>
      <c r="P4" s="29"/>
      <c r="Q4" s="29"/>
    </row>
    <row r="5" spans="1:17" ht="15">
      <c r="A5" s="229" t="s">
        <v>166</v>
      </c>
      <c r="B5" s="52" t="s">
        <v>165</v>
      </c>
      <c r="C5" s="53"/>
      <c r="D5" s="53"/>
      <c r="E5" s="53"/>
      <c r="F5" s="53"/>
      <c r="G5" s="53"/>
      <c r="H5" s="53"/>
      <c r="I5" s="53"/>
      <c r="J5" s="53"/>
      <c r="K5" s="54"/>
      <c r="L5" s="53"/>
      <c r="M5" s="55"/>
      <c r="N5" s="52" t="s">
        <v>46</v>
      </c>
      <c r="O5" s="53"/>
      <c r="P5" s="53"/>
      <c r="Q5" s="55"/>
    </row>
    <row r="6" spans="1:17" ht="15">
      <c r="A6" s="253"/>
      <c r="B6" s="56" t="s">
        <v>48</v>
      </c>
      <c r="C6" s="57"/>
      <c r="D6" s="58" t="s">
        <v>49</v>
      </c>
      <c r="E6" s="57"/>
      <c r="F6" s="58" t="s">
        <v>50</v>
      </c>
      <c r="G6" s="57"/>
      <c r="H6" s="58" t="s">
        <v>51</v>
      </c>
      <c r="I6" s="57"/>
      <c r="J6" s="58" t="s">
        <v>52</v>
      </c>
      <c r="K6" s="57"/>
      <c r="L6" s="59" t="s">
        <v>57</v>
      </c>
      <c r="M6" s="57"/>
      <c r="N6" s="58" t="s">
        <v>54</v>
      </c>
      <c r="O6" s="57"/>
      <c r="P6" s="58" t="s">
        <v>55</v>
      </c>
      <c r="Q6" s="57"/>
    </row>
    <row r="7" spans="1:17" ht="15">
      <c r="A7" s="254"/>
      <c r="B7" s="61" t="s">
        <v>23</v>
      </c>
      <c r="C7" s="61" t="s">
        <v>56</v>
      </c>
      <c r="D7" s="61" t="s">
        <v>23</v>
      </c>
      <c r="E7" s="61" t="s">
        <v>56</v>
      </c>
      <c r="F7" s="61" t="s">
        <v>23</v>
      </c>
      <c r="G7" s="61" t="s">
        <v>56</v>
      </c>
      <c r="H7" s="61" t="s">
        <v>23</v>
      </c>
      <c r="I7" s="61" t="s">
        <v>56</v>
      </c>
      <c r="J7" s="61" t="s">
        <v>23</v>
      </c>
      <c r="K7" s="33" t="s">
        <v>56</v>
      </c>
      <c r="L7" s="33" t="s">
        <v>23</v>
      </c>
      <c r="M7" s="61" t="s">
        <v>56</v>
      </c>
      <c r="N7" s="61" t="s">
        <v>23</v>
      </c>
      <c r="O7" s="61" t="s">
        <v>56</v>
      </c>
      <c r="P7" s="61" t="s">
        <v>23</v>
      </c>
      <c r="Q7" s="61" t="s">
        <v>56</v>
      </c>
    </row>
    <row r="8" spans="1:17" ht="39" customHeight="1">
      <c r="A8" s="80" t="s">
        <v>167</v>
      </c>
      <c r="B8" s="39">
        <v>17542</v>
      </c>
      <c r="C8" s="40">
        <v>13.754439888032493</v>
      </c>
      <c r="D8" s="39">
        <v>14393</v>
      </c>
      <c r="E8" s="40">
        <v>14.604620957676737</v>
      </c>
      <c r="F8" s="39">
        <v>2769</v>
      </c>
      <c r="G8" s="40">
        <v>12.105976478817821</v>
      </c>
      <c r="H8" s="39">
        <v>221</v>
      </c>
      <c r="I8" s="40">
        <v>30.44077134986226</v>
      </c>
      <c r="J8" s="39">
        <v>70</v>
      </c>
      <c r="K8" s="63">
        <v>1.5069967707212055</v>
      </c>
      <c r="L8" s="65">
        <v>14</v>
      </c>
      <c r="M8" s="40">
        <v>5.283018867924529</v>
      </c>
      <c r="N8" s="39">
        <v>101</v>
      </c>
      <c r="O8" s="40">
        <v>2.4870721497168184</v>
      </c>
      <c r="P8" s="39">
        <v>450</v>
      </c>
      <c r="Q8" s="40">
        <v>5.406704313348552</v>
      </c>
    </row>
    <row r="9" spans="1:17" ht="45" customHeight="1">
      <c r="A9" s="100" t="s">
        <v>168</v>
      </c>
      <c r="B9" s="39">
        <v>15247</v>
      </c>
      <c r="C9" s="40">
        <v>11.95496208943287</v>
      </c>
      <c r="D9" s="39">
        <v>10623</v>
      </c>
      <c r="E9" s="40">
        <v>10.77919046990898</v>
      </c>
      <c r="F9" s="39">
        <v>4006</v>
      </c>
      <c r="G9" s="40">
        <v>17.514099593407074</v>
      </c>
      <c r="H9" s="39">
        <v>95</v>
      </c>
      <c r="I9" s="40">
        <v>13.085399449035812</v>
      </c>
      <c r="J9" s="39">
        <v>428</v>
      </c>
      <c r="K9" s="63">
        <v>9.214208826695373</v>
      </c>
      <c r="L9" s="65">
        <v>58</v>
      </c>
      <c r="M9" s="40">
        <v>21.88679245283019</v>
      </c>
      <c r="N9" s="39">
        <v>374</v>
      </c>
      <c r="O9" s="40">
        <v>9.20955429697119</v>
      </c>
      <c r="P9" s="39">
        <v>1307</v>
      </c>
      <c r="Q9" s="40">
        <v>15.703472305659016</v>
      </c>
    </row>
    <row r="10" spans="1:17" ht="30" customHeight="1">
      <c r="A10" s="103" t="s">
        <v>169</v>
      </c>
      <c r="B10" s="39">
        <v>664</v>
      </c>
      <c r="C10" s="40">
        <v>0.5206332280044222</v>
      </c>
      <c r="D10" s="39">
        <v>457</v>
      </c>
      <c r="E10" s="40">
        <v>0.46371929254903554</v>
      </c>
      <c r="F10" s="39">
        <v>191</v>
      </c>
      <c r="G10" s="40">
        <v>0.8350456870546058</v>
      </c>
      <c r="H10" s="39">
        <v>8</v>
      </c>
      <c r="I10" s="40">
        <v>1.1019283746556474</v>
      </c>
      <c r="J10" s="39">
        <v>6</v>
      </c>
      <c r="K10" s="63">
        <v>0.12917115177610333</v>
      </c>
      <c r="L10" s="64" t="s">
        <v>305</v>
      </c>
      <c r="M10" s="181" t="s">
        <v>26</v>
      </c>
      <c r="N10" s="39">
        <v>7</v>
      </c>
      <c r="O10" s="40">
        <v>0.17237133710908645</v>
      </c>
      <c r="P10" s="39">
        <v>28</v>
      </c>
      <c r="Q10" s="40">
        <v>0.33641715727502103</v>
      </c>
    </row>
    <row r="11" spans="1:17" ht="19.5" customHeight="1">
      <c r="A11" s="35" t="s">
        <v>162</v>
      </c>
      <c r="B11" s="36">
        <v>127537</v>
      </c>
      <c r="C11" s="37">
        <v>100</v>
      </c>
      <c r="D11" s="36">
        <v>98551</v>
      </c>
      <c r="E11" s="37">
        <v>100</v>
      </c>
      <c r="F11" s="36">
        <v>22873</v>
      </c>
      <c r="G11" s="37">
        <v>100</v>
      </c>
      <c r="H11" s="36">
        <v>726</v>
      </c>
      <c r="I11" s="37">
        <v>100</v>
      </c>
      <c r="J11" s="36">
        <v>4645</v>
      </c>
      <c r="K11" s="67">
        <v>100</v>
      </c>
      <c r="L11" s="68">
        <v>265</v>
      </c>
      <c r="M11" s="37">
        <v>100</v>
      </c>
      <c r="N11" s="36">
        <v>4061</v>
      </c>
      <c r="O11" s="37">
        <v>100</v>
      </c>
      <c r="P11" s="36">
        <v>8323</v>
      </c>
      <c r="Q11" s="37">
        <v>100</v>
      </c>
    </row>
    <row r="12" spans="1:17" ht="24" customHeight="1">
      <c r="A12" s="225" t="s">
        <v>252</v>
      </c>
      <c r="B12" s="226"/>
      <c r="C12" s="226"/>
      <c r="D12" s="226"/>
      <c r="E12" s="226"/>
      <c r="F12" s="226"/>
      <c r="G12" s="226"/>
      <c r="H12" s="226"/>
      <c r="I12" s="226"/>
      <c r="J12" s="226"/>
      <c r="K12" s="226"/>
      <c r="L12" s="226"/>
      <c r="M12" s="226"/>
      <c r="N12" s="226"/>
      <c r="O12" s="226"/>
      <c r="P12" s="226"/>
      <c r="Q12" s="226"/>
    </row>
    <row r="13" spans="1:17" ht="25.5" customHeight="1">
      <c r="A13" s="225" t="s">
        <v>253</v>
      </c>
      <c r="B13" s="226"/>
      <c r="C13" s="226"/>
      <c r="D13" s="226"/>
      <c r="E13" s="226"/>
      <c r="F13" s="226"/>
      <c r="G13" s="226"/>
      <c r="H13" s="226"/>
      <c r="I13" s="226"/>
      <c r="J13" s="226"/>
      <c r="K13" s="226"/>
      <c r="L13" s="226"/>
      <c r="M13" s="226"/>
      <c r="N13" s="226"/>
      <c r="O13" s="226"/>
      <c r="P13" s="226"/>
      <c r="Q13" s="226"/>
    </row>
    <row r="14" spans="1:17" ht="12.75">
      <c r="A14" s="232" t="s">
        <v>300</v>
      </c>
      <c r="B14" s="233"/>
      <c r="C14" s="233"/>
      <c r="D14" s="233"/>
      <c r="E14" s="233"/>
      <c r="F14" s="233"/>
      <c r="G14" s="233"/>
      <c r="H14" s="233"/>
      <c r="I14" s="233"/>
      <c r="J14" s="233"/>
      <c r="K14" s="233"/>
      <c r="L14" s="233"/>
      <c r="M14" s="233"/>
      <c r="N14" s="233"/>
      <c r="O14" s="233"/>
      <c r="P14" s="233"/>
      <c r="Q14" s="233"/>
    </row>
  </sheetData>
  <mergeCells count="4">
    <mergeCell ref="A12:Q12"/>
    <mergeCell ref="A13:Q13"/>
    <mergeCell ref="A14:Q14"/>
    <mergeCell ref="A5:A7"/>
  </mergeCells>
  <printOptions horizontalCentered="1"/>
  <pageMargins left="0.5" right="0.5" top="1" bottom="1" header="0" footer="0"/>
  <pageSetup fitToHeight="1" fitToWidth="1" horizontalDpi="300" verticalDpi="300" orientation="landscape" scale="81" r:id="rId1"/>
</worksheet>
</file>

<file path=xl/worksheets/sheet15.xml><?xml version="1.0" encoding="utf-8"?>
<worksheet xmlns="http://schemas.openxmlformats.org/spreadsheetml/2006/main" xmlns:r="http://schemas.openxmlformats.org/officeDocument/2006/relationships">
  <sheetPr>
    <pageSetUpPr fitToPage="1"/>
  </sheetPr>
  <dimension ref="A2:Q30"/>
  <sheetViews>
    <sheetView workbookViewId="0" topLeftCell="A1">
      <selection activeCell="A1" sqref="A1"/>
    </sheetView>
  </sheetViews>
  <sheetFormatPr defaultColWidth="9.33203125" defaultRowHeight="12.75"/>
  <cols>
    <col min="1" max="1" width="30.5" style="1" customWidth="1"/>
    <col min="2" max="2" width="11.16015625" style="1" bestFit="1" customWidth="1"/>
    <col min="3" max="3" width="8.16015625" style="1" bestFit="1" customWidth="1"/>
    <col min="4" max="4" width="11.16015625" style="1" bestFit="1" customWidth="1"/>
    <col min="5" max="5" width="9" style="1" customWidth="1"/>
    <col min="6" max="6" width="10.66015625" style="1" bestFit="1" customWidth="1"/>
    <col min="7" max="7" width="8.66015625" style="1" customWidth="1"/>
    <col min="8" max="8" width="10.66015625" style="1" bestFit="1" customWidth="1"/>
    <col min="9" max="9" width="7.83203125" style="1" customWidth="1"/>
    <col min="10" max="10" width="10.66015625" style="1" bestFit="1" customWidth="1"/>
    <col min="11" max="11" width="8.5" style="1" customWidth="1"/>
    <col min="12" max="12" width="10.66015625" style="1" bestFit="1" customWidth="1"/>
    <col min="13" max="13" width="8" style="1" customWidth="1"/>
    <col min="14" max="14" width="10.66015625" style="1" bestFit="1" customWidth="1"/>
    <col min="15" max="15" width="9.16015625" style="1" customWidth="1"/>
    <col min="16" max="16" width="10.66015625" style="1" bestFit="1" customWidth="1"/>
    <col min="17" max="17" width="8.33203125" style="1" customWidth="1"/>
    <col min="18" max="16384" width="9.33203125" style="1" customWidth="1"/>
  </cols>
  <sheetData>
    <row r="2" spans="1:17" ht="15">
      <c r="A2" s="28" t="s">
        <v>170</v>
      </c>
      <c r="B2" s="29"/>
      <c r="C2" s="29"/>
      <c r="D2" s="29"/>
      <c r="E2" s="29"/>
      <c r="F2" s="29"/>
      <c r="G2" s="29"/>
      <c r="H2" s="29"/>
      <c r="I2" s="29"/>
      <c r="J2" s="29"/>
      <c r="K2" s="29"/>
      <c r="L2" s="29"/>
      <c r="M2" s="29"/>
      <c r="N2" s="29"/>
      <c r="O2" s="29"/>
      <c r="P2" s="29"/>
      <c r="Q2" s="29"/>
    </row>
    <row r="3" spans="1:17" ht="15.75">
      <c r="A3" s="30" t="s">
        <v>171</v>
      </c>
      <c r="B3" s="29"/>
      <c r="C3" s="29"/>
      <c r="D3" s="29"/>
      <c r="E3" s="29"/>
      <c r="F3" s="29"/>
      <c r="G3" s="29"/>
      <c r="H3" s="29"/>
      <c r="I3" s="29"/>
      <c r="J3" s="29"/>
      <c r="K3" s="29"/>
      <c r="L3" s="29"/>
      <c r="M3" s="29"/>
      <c r="N3" s="29"/>
      <c r="O3" s="29"/>
      <c r="P3" s="29"/>
      <c r="Q3" s="29"/>
    </row>
    <row r="4" spans="1:17" ht="15">
      <c r="A4" s="28" t="s">
        <v>296</v>
      </c>
      <c r="B4" s="29"/>
      <c r="C4" s="29"/>
      <c r="D4" s="29"/>
      <c r="E4" s="29"/>
      <c r="F4" s="29"/>
      <c r="G4" s="29"/>
      <c r="H4" s="29"/>
      <c r="I4" s="29"/>
      <c r="J4" s="29"/>
      <c r="K4" s="29"/>
      <c r="L4" s="29"/>
      <c r="M4" s="29"/>
      <c r="N4" s="29"/>
      <c r="O4" s="29"/>
      <c r="P4" s="29"/>
      <c r="Q4" s="29"/>
    </row>
    <row r="5" spans="1:17" ht="15">
      <c r="A5" s="227" t="s">
        <v>173</v>
      </c>
      <c r="B5" s="52" t="s">
        <v>172</v>
      </c>
      <c r="C5" s="53"/>
      <c r="D5" s="53"/>
      <c r="E5" s="53"/>
      <c r="F5" s="53"/>
      <c r="G5" s="53"/>
      <c r="H5" s="53"/>
      <c r="I5" s="53"/>
      <c r="J5" s="53"/>
      <c r="K5" s="54"/>
      <c r="L5" s="53"/>
      <c r="M5" s="55"/>
      <c r="N5" s="52" t="s">
        <v>46</v>
      </c>
      <c r="O5" s="53"/>
      <c r="P5" s="53"/>
      <c r="Q5" s="55"/>
    </row>
    <row r="6" spans="1:17" ht="15.75">
      <c r="A6" s="255"/>
      <c r="B6" s="58" t="s">
        <v>48</v>
      </c>
      <c r="C6" s="57"/>
      <c r="D6" s="58" t="s">
        <v>49</v>
      </c>
      <c r="E6" s="57"/>
      <c r="F6" s="58" t="s">
        <v>50</v>
      </c>
      <c r="G6" s="57"/>
      <c r="H6" s="258" t="s">
        <v>174</v>
      </c>
      <c r="I6" s="259"/>
      <c r="J6" s="58" t="s">
        <v>52</v>
      </c>
      <c r="K6" s="57"/>
      <c r="L6" s="59" t="s">
        <v>57</v>
      </c>
      <c r="M6" s="57"/>
      <c r="N6" s="58" t="s">
        <v>54</v>
      </c>
      <c r="O6" s="57"/>
      <c r="P6" s="58" t="s">
        <v>55</v>
      </c>
      <c r="Q6" s="57"/>
    </row>
    <row r="7" spans="1:17" ht="15">
      <c r="A7" s="256"/>
      <c r="B7" s="98" t="s">
        <v>23</v>
      </c>
      <c r="C7" s="61" t="s">
        <v>56</v>
      </c>
      <c r="D7" s="98" t="s">
        <v>23</v>
      </c>
      <c r="E7" s="61" t="s">
        <v>56</v>
      </c>
      <c r="F7" s="98" t="s">
        <v>23</v>
      </c>
      <c r="G7" s="61" t="s">
        <v>56</v>
      </c>
      <c r="H7" s="98" t="s">
        <v>23</v>
      </c>
      <c r="I7" s="61" t="s">
        <v>56</v>
      </c>
      <c r="J7" s="98" t="s">
        <v>23</v>
      </c>
      <c r="K7" s="61" t="s">
        <v>56</v>
      </c>
      <c r="L7" s="98" t="s">
        <v>23</v>
      </c>
      <c r="M7" s="61" t="s">
        <v>56</v>
      </c>
      <c r="N7" s="98" t="s">
        <v>23</v>
      </c>
      <c r="O7" s="61" t="s">
        <v>56</v>
      </c>
      <c r="P7" s="98" t="s">
        <v>23</v>
      </c>
      <c r="Q7" s="61" t="s">
        <v>56</v>
      </c>
    </row>
    <row r="8" spans="1:17" ht="33" customHeight="1">
      <c r="A8" s="80" t="s">
        <v>175</v>
      </c>
      <c r="B8" s="99">
        <v>5227</v>
      </c>
      <c r="C8" s="40">
        <v>4.098418498161318</v>
      </c>
      <c r="D8" s="99">
        <v>4039</v>
      </c>
      <c r="E8" s="40">
        <v>4.098385607451979</v>
      </c>
      <c r="F8" s="99">
        <v>1005</v>
      </c>
      <c r="G8" s="40">
        <v>4.393826782669523</v>
      </c>
      <c r="H8" s="99">
        <v>36</v>
      </c>
      <c r="I8" s="40">
        <v>4.958677685950414</v>
      </c>
      <c r="J8" s="99">
        <v>121</v>
      </c>
      <c r="K8" s="40">
        <v>2.604951560818084</v>
      </c>
      <c r="L8" s="99">
        <v>6</v>
      </c>
      <c r="M8" s="93">
        <v>2.2641509433962264</v>
      </c>
      <c r="N8" s="99">
        <v>63</v>
      </c>
      <c r="O8" s="40">
        <v>1.5513420339817778</v>
      </c>
      <c r="P8" s="99">
        <v>242</v>
      </c>
      <c r="Q8" s="40">
        <v>2.9076054307341104</v>
      </c>
    </row>
    <row r="9" spans="1:17" ht="19.5" customHeight="1">
      <c r="A9" s="38" t="s">
        <v>176</v>
      </c>
      <c r="B9" s="99">
        <v>4902</v>
      </c>
      <c r="C9" s="40">
        <v>3.843590487466382</v>
      </c>
      <c r="D9" s="99">
        <v>3707</v>
      </c>
      <c r="E9" s="40">
        <v>3.7615041957971003</v>
      </c>
      <c r="F9" s="99">
        <v>744</v>
      </c>
      <c r="G9" s="40">
        <v>3.252743409259826</v>
      </c>
      <c r="H9" s="99">
        <v>58</v>
      </c>
      <c r="I9" s="40">
        <v>7.988980716253444</v>
      </c>
      <c r="J9" s="99">
        <v>361</v>
      </c>
      <c r="K9" s="40">
        <v>7.771797631862218</v>
      </c>
      <c r="L9" s="99">
        <v>15</v>
      </c>
      <c r="M9" s="93">
        <v>5.660377358490567</v>
      </c>
      <c r="N9" s="99">
        <v>161</v>
      </c>
      <c r="O9" s="40">
        <v>3.964540753508988</v>
      </c>
      <c r="P9" s="99">
        <v>389</v>
      </c>
      <c r="Q9" s="40">
        <v>4.673795506427971</v>
      </c>
    </row>
    <row r="10" spans="1:17" ht="19.5" customHeight="1">
      <c r="A10" s="38" t="s">
        <v>271</v>
      </c>
      <c r="B10" s="99">
        <v>3770</v>
      </c>
      <c r="C10" s="40">
        <v>2.956004924061253</v>
      </c>
      <c r="D10" s="99">
        <v>2637</v>
      </c>
      <c r="E10" s="40">
        <v>2.6757719353431217</v>
      </c>
      <c r="F10" s="99">
        <v>999</v>
      </c>
      <c r="G10" s="40">
        <v>4.367594980981944</v>
      </c>
      <c r="H10" s="99">
        <v>17</v>
      </c>
      <c r="I10" s="40">
        <v>2.3415977961432506</v>
      </c>
      <c r="J10" s="99">
        <v>99</v>
      </c>
      <c r="K10" s="40">
        <v>2.1313240043057053</v>
      </c>
      <c r="L10" s="200" t="s">
        <v>26</v>
      </c>
      <c r="M10" s="181" t="s">
        <v>26</v>
      </c>
      <c r="N10" s="99">
        <v>85</v>
      </c>
      <c r="O10" s="40">
        <v>2.093080522038907</v>
      </c>
      <c r="P10" s="99">
        <v>163</v>
      </c>
      <c r="Q10" s="40">
        <v>1.9584284512795864</v>
      </c>
    </row>
    <row r="11" spans="1:17" ht="21" customHeight="1">
      <c r="A11" s="80" t="s">
        <v>273</v>
      </c>
      <c r="B11" s="99">
        <v>2808</v>
      </c>
      <c r="C11" s="40">
        <v>2.2017140124042434</v>
      </c>
      <c r="D11" s="99">
        <v>1847</v>
      </c>
      <c r="E11" s="40">
        <v>1.8741565280920538</v>
      </c>
      <c r="F11" s="99">
        <v>828</v>
      </c>
      <c r="G11" s="40">
        <v>3.619988632885936</v>
      </c>
      <c r="H11" s="99">
        <v>14</v>
      </c>
      <c r="I11" s="40">
        <v>1.9283746556473829</v>
      </c>
      <c r="J11" s="99">
        <v>96</v>
      </c>
      <c r="K11" s="40">
        <v>2.0667384284176533</v>
      </c>
      <c r="L11" s="99">
        <v>6</v>
      </c>
      <c r="M11" s="93">
        <v>2.2641509433962264</v>
      </c>
      <c r="N11" s="99">
        <v>144</v>
      </c>
      <c r="O11" s="40">
        <v>3.5459246491012064</v>
      </c>
      <c r="P11" s="99">
        <v>216</v>
      </c>
      <c r="Q11" s="40">
        <v>2.5952180704073053</v>
      </c>
    </row>
    <row r="12" spans="1:17" ht="29.25" customHeight="1">
      <c r="A12" s="80" t="s">
        <v>240</v>
      </c>
      <c r="B12" s="99">
        <v>2160</v>
      </c>
      <c r="C12" s="40">
        <v>1.6936261633878795</v>
      </c>
      <c r="D12" s="99">
        <v>1594</v>
      </c>
      <c r="E12" s="40">
        <v>1.6174366571622814</v>
      </c>
      <c r="F12" s="99">
        <v>444</v>
      </c>
      <c r="G12" s="40">
        <v>1.941153324880864</v>
      </c>
      <c r="H12" s="99">
        <v>16</v>
      </c>
      <c r="I12" s="40">
        <v>2.203856749311295</v>
      </c>
      <c r="J12" s="99">
        <v>96</v>
      </c>
      <c r="K12" s="40">
        <v>2.0667384284176533</v>
      </c>
      <c r="L12" s="198">
        <v>2</v>
      </c>
      <c r="M12" s="181" t="s">
        <v>98</v>
      </c>
      <c r="N12" s="99">
        <v>77</v>
      </c>
      <c r="O12" s="40">
        <v>1.8960847081999508</v>
      </c>
      <c r="P12" s="99">
        <v>145</v>
      </c>
      <c r="Q12" s="40">
        <v>1.7421602787456445</v>
      </c>
    </row>
    <row r="13" spans="1:17" ht="19.5" customHeight="1">
      <c r="A13" s="38" t="s">
        <v>178</v>
      </c>
      <c r="B13" s="99">
        <v>2070</v>
      </c>
      <c r="C13" s="40">
        <v>1.6230584065800513</v>
      </c>
      <c r="D13" s="99">
        <v>1525</v>
      </c>
      <c r="E13" s="40">
        <v>1.547422146908707</v>
      </c>
      <c r="F13" s="99">
        <v>486</v>
      </c>
      <c r="G13" s="40">
        <v>2.1247759366939185</v>
      </c>
      <c r="H13" s="99">
        <v>11</v>
      </c>
      <c r="I13" s="40">
        <v>1.5151515151515151</v>
      </c>
      <c r="J13" s="99">
        <v>26</v>
      </c>
      <c r="K13" s="40">
        <v>0.5597416576964478</v>
      </c>
      <c r="L13" s="199">
        <v>5</v>
      </c>
      <c r="M13" s="181" t="s">
        <v>98</v>
      </c>
      <c r="N13" s="99">
        <v>24</v>
      </c>
      <c r="O13" s="40">
        <v>0.5909874415168678</v>
      </c>
      <c r="P13" s="99">
        <v>93</v>
      </c>
      <c r="Q13" s="40">
        <v>1.1173855580920342</v>
      </c>
    </row>
    <row r="14" spans="1:17" ht="19.5" customHeight="1">
      <c r="A14" s="38" t="s">
        <v>179</v>
      </c>
      <c r="B14" s="99">
        <v>2556</v>
      </c>
      <c r="C14" s="40">
        <v>2.0041242933423242</v>
      </c>
      <c r="D14" s="99">
        <v>2351</v>
      </c>
      <c r="E14" s="40">
        <v>2.385566863857292</v>
      </c>
      <c r="F14" s="99">
        <v>139</v>
      </c>
      <c r="G14" s="40">
        <v>0.6077034057622525</v>
      </c>
      <c r="H14" s="99">
        <v>8</v>
      </c>
      <c r="I14" s="40">
        <v>1.1019283746556474</v>
      </c>
      <c r="J14" s="99">
        <v>49</v>
      </c>
      <c r="K14" s="40">
        <v>1.054897739504844</v>
      </c>
      <c r="L14" s="198">
        <v>3</v>
      </c>
      <c r="M14" s="181" t="s">
        <v>98</v>
      </c>
      <c r="N14" s="99">
        <v>87</v>
      </c>
      <c r="O14" s="40">
        <v>2.142329475498646</v>
      </c>
      <c r="P14" s="99">
        <v>70</v>
      </c>
      <c r="Q14" s="40">
        <v>0.8410428931875525</v>
      </c>
    </row>
    <row r="15" spans="1:17" ht="19.5" customHeight="1">
      <c r="A15" s="38" t="s">
        <v>180</v>
      </c>
      <c r="B15" s="99">
        <v>1492</v>
      </c>
      <c r="C15" s="40">
        <v>1.1698565906364427</v>
      </c>
      <c r="D15" s="99">
        <v>1017</v>
      </c>
      <c r="E15" s="40">
        <v>1.031952998954856</v>
      </c>
      <c r="F15" s="99">
        <v>428</v>
      </c>
      <c r="G15" s="40">
        <v>1.871201853713986</v>
      </c>
      <c r="H15" s="99">
        <v>12</v>
      </c>
      <c r="I15" s="40">
        <v>1.6528925619834711</v>
      </c>
      <c r="J15" s="99">
        <v>26</v>
      </c>
      <c r="K15" s="40">
        <v>0.5597416576964478</v>
      </c>
      <c r="L15" s="99">
        <v>1</v>
      </c>
      <c r="M15" s="181" t="s">
        <v>98</v>
      </c>
      <c r="N15" s="99">
        <v>20</v>
      </c>
      <c r="O15" s="40">
        <v>0.4924895345973898</v>
      </c>
      <c r="P15" s="99">
        <v>52</v>
      </c>
      <c r="Q15" s="40">
        <v>0.6247747206536105</v>
      </c>
    </row>
    <row r="16" spans="1:17" ht="31.5" customHeight="1">
      <c r="A16" s="80" t="s">
        <v>177</v>
      </c>
      <c r="B16" s="99">
        <v>1507</v>
      </c>
      <c r="C16" s="40">
        <v>1.1816178834377475</v>
      </c>
      <c r="D16" s="99">
        <v>1380</v>
      </c>
      <c r="E16" s="40">
        <v>1.4002902050714858</v>
      </c>
      <c r="F16" s="99">
        <v>70</v>
      </c>
      <c r="G16" s="40">
        <v>0.30603768635509115</v>
      </c>
      <c r="H16" s="99">
        <v>14</v>
      </c>
      <c r="I16" s="40">
        <v>1.9283746556473829</v>
      </c>
      <c r="J16" s="99">
        <v>24</v>
      </c>
      <c r="K16" s="40">
        <v>0.5166846071044133</v>
      </c>
      <c r="L16" s="200">
        <v>4</v>
      </c>
      <c r="M16" s="181" t="s">
        <v>98</v>
      </c>
      <c r="N16" s="99">
        <v>27</v>
      </c>
      <c r="O16" s="40">
        <v>0.6648608717064762</v>
      </c>
      <c r="P16" s="99">
        <v>63</v>
      </c>
      <c r="Q16" s="40">
        <v>0.7569386038687973</v>
      </c>
    </row>
    <row r="17" spans="1:17" ht="19.5" customHeight="1">
      <c r="A17" s="80" t="s">
        <v>292</v>
      </c>
      <c r="B17" s="99">
        <v>1203</v>
      </c>
      <c r="C17" s="40">
        <v>0.9432556826646386</v>
      </c>
      <c r="D17" s="99">
        <v>737</v>
      </c>
      <c r="E17" s="40">
        <v>0.7478361457519457</v>
      </c>
      <c r="F17" s="99">
        <v>441</v>
      </c>
      <c r="G17" s="40">
        <v>1.9280374240370743</v>
      </c>
      <c r="H17" s="99">
        <v>12</v>
      </c>
      <c r="I17" s="40">
        <v>1.6528925619834711</v>
      </c>
      <c r="J17" s="99">
        <v>3</v>
      </c>
      <c r="K17" s="181" t="s">
        <v>98</v>
      </c>
      <c r="L17" s="200">
        <v>3</v>
      </c>
      <c r="M17" s="181" t="s">
        <v>98</v>
      </c>
      <c r="N17" s="99">
        <v>3</v>
      </c>
      <c r="O17" s="181" t="s">
        <v>98</v>
      </c>
      <c r="P17" s="99">
        <v>53</v>
      </c>
      <c r="Q17" s="40">
        <v>0.6367896191277184</v>
      </c>
    </row>
    <row r="18" spans="1:17" ht="47.25" customHeight="1">
      <c r="A18" s="100" t="s">
        <v>220</v>
      </c>
      <c r="B18" s="99">
        <v>1186</v>
      </c>
      <c r="C18" s="40">
        <v>0.9299262174898265</v>
      </c>
      <c r="D18" s="99">
        <v>908</v>
      </c>
      <c r="E18" s="40">
        <v>0.9213503668151515</v>
      </c>
      <c r="F18" s="99">
        <v>225</v>
      </c>
      <c r="G18" s="40">
        <v>0.9836925632842216</v>
      </c>
      <c r="H18" s="99">
        <v>11</v>
      </c>
      <c r="I18" s="40">
        <v>1.5151515151515151</v>
      </c>
      <c r="J18" s="99">
        <v>35</v>
      </c>
      <c r="K18" s="40">
        <v>0.7534983853606028</v>
      </c>
      <c r="L18" s="200" t="s">
        <v>26</v>
      </c>
      <c r="M18" s="181" t="s">
        <v>26</v>
      </c>
      <c r="N18" s="99">
        <v>40</v>
      </c>
      <c r="O18" s="40">
        <v>0.9849790691947796</v>
      </c>
      <c r="P18" s="99">
        <v>51</v>
      </c>
      <c r="Q18" s="40">
        <v>0.6127598221795025</v>
      </c>
    </row>
    <row r="19" spans="1:17" ht="19.5" customHeight="1">
      <c r="A19" s="101" t="s">
        <v>239</v>
      </c>
      <c r="B19" s="99">
        <v>45312</v>
      </c>
      <c r="C19" s="40">
        <v>35.528513294181295</v>
      </c>
      <c r="D19" s="99">
        <v>33448</v>
      </c>
      <c r="E19" s="40">
        <v>33.93978752118193</v>
      </c>
      <c r="F19" s="99">
        <v>9843</v>
      </c>
      <c r="G19" s="40">
        <v>43.03327066847375</v>
      </c>
      <c r="H19" s="99">
        <v>275</v>
      </c>
      <c r="I19" s="40">
        <v>37.878787878787875</v>
      </c>
      <c r="J19" s="99">
        <v>1471</v>
      </c>
      <c r="K19" s="40">
        <v>31.668460710441337</v>
      </c>
      <c r="L19" s="99">
        <v>73</v>
      </c>
      <c r="M19" s="40">
        <v>27.547169811320753</v>
      </c>
      <c r="N19" s="99">
        <v>1686</v>
      </c>
      <c r="O19" s="40">
        <v>41.51686776655996</v>
      </c>
      <c r="P19" s="99">
        <v>2633</v>
      </c>
      <c r="Q19" s="40">
        <v>31.635227682326082</v>
      </c>
    </row>
    <row r="20" spans="1:17" ht="19.5" customHeight="1">
      <c r="A20" s="35" t="s">
        <v>162</v>
      </c>
      <c r="B20" s="102">
        <v>127537</v>
      </c>
      <c r="C20" s="37">
        <v>100</v>
      </c>
      <c r="D20" s="102">
        <v>98551</v>
      </c>
      <c r="E20" s="37">
        <v>100</v>
      </c>
      <c r="F20" s="102">
        <v>22873</v>
      </c>
      <c r="G20" s="37">
        <v>100</v>
      </c>
      <c r="H20" s="102">
        <v>726</v>
      </c>
      <c r="I20" s="37">
        <v>100</v>
      </c>
      <c r="J20" s="102">
        <v>4645</v>
      </c>
      <c r="K20" s="37">
        <v>100</v>
      </c>
      <c r="L20" s="102">
        <v>265</v>
      </c>
      <c r="M20" s="37">
        <v>100</v>
      </c>
      <c r="N20" s="102">
        <v>4061</v>
      </c>
      <c r="O20" s="37">
        <v>100</v>
      </c>
      <c r="P20" s="102">
        <v>8323</v>
      </c>
      <c r="Q20" s="37">
        <v>100</v>
      </c>
    </row>
    <row r="21" spans="1:17" ht="36" customHeight="1">
      <c r="A21" s="223" t="s">
        <v>241</v>
      </c>
      <c r="B21" s="223"/>
      <c r="C21" s="223"/>
      <c r="D21" s="223"/>
      <c r="E21" s="223"/>
      <c r="F21" s="223"/>
      <c r="G21" s="223"/>
      <c r="H21" s="223"/>
      <c r="I21" s="223"/>
      <c r="J21" s="223"/>
      <c r="K21" s="223"/>
      <c r="L21" s="223"/>
      <c r="M21" s="223"/>
      <c r="N21" s="223"/>
      <c r="O21" s="223"/>
      <c r="P21" s="223"/>
      <c r="Q21" s="223"/>
    </row>
    <row r="22" spans="1:17" ht="21" customHeight="1">
      <c r="A22" s="225" t="s">
        <v>229</v>
      </c>
      <c r="B22" s="226"/>
      <c r="C22" s="226"/>
      <c r="D22" s="226"/>
      <c r="E22" s="226"/>
      <c r="F22" s="226"/>
      <c r="G22" s="226"/>
      <c r="H22" s="226"/>
      <c r="I22" s="226"/>
      <c r="J22" s="226"/>
      <c r="K22" s="226"/>
      <c r="L22" s="226"/>
      <c r="M22" s="226"/>
      <c r="N22" s="226"/>
      <c r="O22" s="226"/>
      <c r="P22" s="226"/>
      <c r="Q22" s="226"/>
    </row>
    <row r="23" spans="1:17" s="25" customFormat="1" ht="19.5" customHeight="1">
      <c r="A23" s="257" t="s">
        <v>300</v>
      </c>
      <c r="B23" s="239"/>
      <c r="C23" s="239"/>
      <c r="D23" s="239"/>
      <c r="E23" s="239"/>
      <c r="F23" s="239"/>
      <c r="G23" s="239"/>
      <c r="H23" s="239"/>
      <c r="I23" s="239"/>
      <c r="J23" s="239"/>
      <c r="K23" s="239"/>
      <c r="L23" s="239"/>
      <c r="M23" s="239"/>
      <c r="N23" s="239"/>
      <c r="O23" s="239"/>
      <c r="P23" s="239"/>
      <c r="Q23" s="239"/>
    </row>
    <row r="28" ht="12.75">
      <c r="A28"/>
    </row>
    <row r="29" ht="12.75">
      <c r="A29"/>
    </row>
    <row r="30" ht="12.75">
      <c r="A30"/>
    </row>
  </sheetData>
  <mergeCells count="5">
    <mergeCell ref="A21:Q21"/>
    <mergeCell ref="A22:Q22"/>
    <mergeCell ref="A5:A7"/>
    <mergeCell ref="A23:Q23"/>
    <mergeCell ref="H6:I6"/>
  </mergeCells>
  <printOptions horizontalCentered="1"/>
  <pageMargins left="0.5" right="0.5" top="1" bottom="1" header="0" footer="0"/>
  <pageSetup fitToHeight="1" fitToWidth="1" horizontalDpi="300" verticalDpi="300" orientation="landscape" scale="77" r:id="rId1"/>
</worksheet>
</file>

<file path=xl/worksheets/sheet16.xml><?xml version="1.0" encoding="utf-8"?>
<worksheet xmlns="http://schemas.openxmlformats.org/spreadsheetml/2006/main" xmlns:r="http://schemas.openxmlformats.org/officeDocument/2006/relationships">
  <sheetPr>
    <pageSetUpPr fitToPage="1"/>
  </sheetPr>
  <dimension ref="A2:Q20"/>
  <sheetViews>
    <sheetView workbookViewId="0" topLeftCell="A1">
      <selection activeCell="A1" sqref="A1"/>
    </sheetView>
  </sheetViews>
  <sheetFormatPr defaultColWidth="9.33203125" defaultRowHeight="12.75"/>
  <cols>
    <col min="1" max="1" width="23.16015625" style="1" customWidth="1"/>
    <col min="2" max="2" width="11.16015625" style="1" bestFit="1" customWidth="1"/>
    <col min="3" max="3" width="8.33203125" style="1" customWidth="1"/>
    <col min="4" max="4" width="11.16015625" style="1" bestFit="1" customWidth="1"/>
    <col min="5" max="5" width="8.83203125" style="1" customWidth="1"/>
    <col min="6" max="6" width="10.66015625" style="1" bestFit="1" customWidth="1"/>
    <col min="7" max="7" width="8.16015625" style="1" customWidth="1"/>
    <col min="8" max="8" width="10.66015625" style="1" bestFit="1" customWidth="1"/>
    <col min="9" max="9" width="7.83203125" style="1" customWidth="1"/>
    <col min="10" max="10" width="10.66015625" style="1" bestFit="1" customWidth="1"/>
    <col min="11" max="11" width="8.16015625" style="1" customWidth="1"/>
    <col min="12" max="12" width="10.66015625" style="1" bestFit="1" customWidth="1"/>
    <col min="13" max="13" width="8.16015625" style="1" customWidth="1"/>
    <col min="14" max="14" width="10.66015625" style="1" bestFit="1" customWidth="1"/>
    <col min="15" max="15" width="8.83203125" style="1" customWidth="1"/>
    <col min="16" max="16" width="10.66015625" style="1" bestFit="1" customWidth="1"/>
    <col min="17" max="17" width="9.5" style="1" customWidth="1"/>
    <col min="18" max="16384" width="9.33203125" style="1" customWidth="1"/>
  </cols>
  <sheetData>
    <row r="2" spans="1:17" ht="15">
      <c r="A2" s="28" t="s">
        <v>181</v>
      </c>
      <c r="B2" s="29"/>
      <c r="C2" s="29"/>
      <c r="D2" s="29"/>
      <c r="E2" s="29"/>
      <c r="F2" s="29"/>
      <c r="G2" s="29"/>
      <c r="H2" s="29"/>
      <c r="I2" s="29"/>
      <c r="J2" s="29"/>
      <c r="K2" s="29"/>
      <c r="L2" s="29"/>
      <c r="M2" s="29"/>
      <c r="N2" s="29"/>
      <c r="O2" s="29"/>
      <c r="P2" s="29"/>
      <c r="Q2" s="29"/>
    </row>
    <row r="3" spans="1:17" ht="15.75">
      <c r="A3" s="30" t="s">
        <v>182</v>
      </c>
      <c r="B3" s="29"/>
      <c r="C3" s="29"/>
      <c r="D3" s="29"/>
      <c r="E3" s="29"/>
      <c r="F3" s="29"/>
      <c r="G3" s="29"/>
      <c r="H3" s="29"/>
      <c r="I3" s="29"/>
      <c r="J3" s="29"/>
      <c r="K3" s="29"/>
      <c r="L3" s="29"/>
      <c r="M3" s="29"/>
      <c r="N3" s="29"/>
      <c r="O3" s="29"/>
      <c r="P3" s="29"/>
      <c r="Q3" s="29"/>
    </row>
    <row r="4" spans="1:17" ht="15">
      <c r="A4" s="28" t="s">
        <v>296</v>
      </c>
      <c r="B4" s="29"/>
      <c r="C4" s="29"/>
      <c r="D4" s="29"/>
      <c r="E4" s="29"/>
      <c r="F4" s="29"/>
      <c r="G4" s="29"/>
      <c r="H4" s="29"/>
      <c r="I4" s="29"/>
      <c r="J4" s="29"/>
      <c r="K4" s="29"/>
      <c r="L4" s="29"/>
      <c r="M4" s="29"/>
      <c r="N4" s="29"/>
      <c r="O4" s="29"/>
      <c r="P4" s="29"/>
      <c r="Q4" s="29"/>
    </row>
    <row r="5" spans="1:17" ht="15">
      <c r="A5" s="229" t="s">
        <v>254</v>
      </c>
      <c r="B5" s="52" t="s">
        <v>45</v>
      </c>
      <c r="C5" s="53"/>
      <c r="D5" s="53"/>
      <c r="E5" s="53"/>
      <c r="F5" s="53"/>
      <c r="G5" s="53"/>
      <c r="H5" s="53"/>
      <c r="I5" s="53"/>
      <c r="J5" s="53"/>
      <c r="K5" s="54"/>
      <c r="L5" s="53"/>
      <c r="M5" s="55"/>
      <c r="N5" s="52" t="s">
        <v>46</v>
      </c>
      <c r="O5" s="53"/>
      <c r="P5" s="53"/>
      <c r="Q5" s="55"/>
    </row>
    <row r="6" spans="1:17" ht="15">
      <c r="A6" s="247"/>
      <c r="B6" s="56" t="s">
        <v>48</v>
      </c>
      <c r="C6" s="83"/>
      <c r="D6" s="58" t="s">
        <v>49</v>
      </c>
      <c r="E6" s="83"/>
      <c r="F6" s="58" t="s">
        <v>50</v>
      </c>
      <c r="G6" s="83"/>
      <c r="H6" s="58" t="s">
        <v>51</v>
      </c>
      <c r="I6" s="83"/>
      <c r="J6" s="58" t="s">
        <v>134</v>
      </c>
      <c r="K6" s="83"/>
      <c r="L6" s="84" t="s">
        <v>57</v>
      </c>
      <c r="M6" s="83"/>
      <c r="N6" s="58" t="s">
        <v>54</v>
      </c>
      <c r="O6" s="83"/>
      <c r="P6" s="58" t="s">
        <v>55</v>
      </c>
      <c r="Q6" s="57"/>
    </row>
    <row r="7" spans="1:17" ht="15">
      <c r="A7" s="248"/>
      <c r="B7" s="85" t="s">
        <v>23</v>
      </c>
      <c r="C7" s="86" t="s">
        <v>56</v>
      </c>
      <c r="D7" s="85" t="s">
        <v>23</v>
      </c>
      <c r="E7" s="86" t="s">
        <v>56</v>
      </c>
      <c r="F7" s="85" t="s">
        <v>23</v>
      </c>
      <c r="G7" s="86" t="s">
        <v>56</v>
      </c>
      <c r="H7" s="85" t="s">
        <v>23</v>
      </c>
      <c r="I7" s="86" t="s">
        <v>56</v>
      </c>
      <c r="J7" s="85" t="s">
        <v>23</v>
      </c>
      <c r="K7" s="87" t="s">
        <v>56</v>
      </c>
      <c r="L7" s="88" t="s">
        <v>23</v>
      </c>
      <c r="M7" s="86" t="s">
        <v>56</v>
      </c>
      <c r="N7" s="85" t="s">
        <v>23</v>
      </c>
      <c r="O7" s="86" t="s">
        <v>56</v>
      </c>
      <c r="P7" s="85" t="s">
        <v>23</v>
      </c>
      <c r="Q7" s="61" t="s">
        <v>56</v>
      </c>
    </row>
    <row r="8" spans="1:17" ht="19.5" customHeight="1">
      <c r="A8" s="89" t="s">
        <v>183</v>
      </c>
      <c r="B8" s="39"/>
      <c r="C8" s="40"/>
      <c r="D8" s="39"/>
      <c r="E8" s="90"/>
      <c r="F8" s="39"/>
      <c r="G8" s="40"/>
      <c r="H8" s="45"/>
      <c r="I8" s="90"/>
      <c r="J8" s="45"/>
      <c r="K8" s="91"/>
      <c r="L8" s="91"/>
      <c r="M8" s="90"/>
      <c r="N8" s="39"/>
      <c r="O8" s="90"/>
      <c r="P8" s="39"/>
      <c r="Q8" s="90"/>
    </row>
    <row r="9" spans="1:17" ht="19.5" customHeight="1">
      <c r="A9" s="92" t="s">
        <v>255</v>
      </c>
      <c r="B9" s="39">
        <v>3264</v>
      </c>
      <c r="C9" s="40">
        <v>2.559257313563907</v>
      </c>
      <c r="D9" s="39">
        <v>2660</v>
      </c>
      <c r="E9" s="40">
        <v>2.6991101054276467</v>
      </c>
      <c r="F9" s="39">
        <v>357</v>
      </c>
      <c r="G9" s="40">
        <v>1.560792200410965</v>
      </c>
      <c r="H9" s="39">
        <v>19</v>
      </c>
      <c r="I9" s="40">
        <v>2.6170798898071626</v>
      </c>
      <c r="J9" s="39">
        <v>213</v>
      </c>
      <c r="K9" s="63">
        <v>4.585575888051668</v>
      </c>
      <c r="L9" s="81">
        <v>5</v>
      </c>
      <c r="M9" s="181" t="s">
        <v>98</v>
      </c>
      <c r="N9" s="39">
        <v>131</v>
      </c>
      <c r="O9" s="40">
        <v>3.225806451612903</v>
      </c>
      <c r="P9" s="39">
        <v>197</v>
      </c>
      <c r="Q9" s="40">
        <v>2.366934999399255</v>
      </c>
    </row>
    <row r="10" spans="1:17" ht="19.5" customHeight="1">
      <c r="A10" s="92" t="s">
        <v>256</v>
      </c>
      <c r="B10" s="39">
        <v>1031</v>
      </c>
      <c r="C10" s="40">
        <v>0.8083928585430111</v>
      </c>
      <c r="D10" s="39">
        <v>853</v>
      </c>
      <c r="E10" s="40">
        <v>0.8655416992217227</v>
      </c>
      <c r="F10" s="39">
        <v>100</v>
      </c>
      <c r="G10" s="40">
        <v>0.4371966947929874</v>
      </c>
      <c r="H10" s="39">
        <v>5</v>
      </c>
      <c r="I10" s="181" t="s">
        <v>98</v>
      </c>
      <c r="J10" s="39">
        <v>69</v>
      </c>
      <c r="K10" s="63">
        <v>1.4854682454251884</v>
      </c>
      <c r="L10" s="81">
        <v>4</v>
      </c>
      <c r="M10" s="181" t="s">
        <v>98</v>
      </c>
      <c r="N10" s="39">
        <v>49</v>
      </c>
      <c r="O10" s="40">
        <v>1.206599359763605</v>
      </c>
      <c r="P10" s="39">
        <v>70</v>
      </c>
      <c r="Q10" s="40">
        <v>0.8410428931875525</v>
      </c>
    </row>
    <row r="11" spans="1:17" s="25" customFormat="1" ht="19.5" customHeight="1">
      <c r="A11" s="89" t="s">
        <v>184</v>
      </c>
      <c r="B11" s="39"/>
      <c r="C11" s="40"/>
      <c r="D11" s="39"/>
      <c r="E11" s="90"/>
      <c r="F11" s="39"/>
      <c r="G11" s="40"/>
      <c r="H11" s="45"/>
      <c r="I11" s="90"/>
      <c r="J11" s="45"/>
      <c r="K11" s="91"/>
      <c r="L11" s="44"/>
      <c r="M11" s="94"/>
      <c r="N11" s="39"/>
      <c r="O11" s="90"/>
      <c r="P11" s="39"/>
      <c r="Q11" s="90"/>
    </row>
    <row r="12" spans="1:17" s="25" customFormat="1" ht="19.5" customHeight="1">
      <c r="A12" s="92" t="s">
        <v>257</v>
      </c>
      <c r="B12" s="39">
        <v>88588</v>
      </c>
      <c r="C12" s="40">
        <v>69.46062711213217</v>
      </c>
      <c r="D12" s="39">
        <v>68272</v>
      </c>
      <c r="E12" s="40">
        <v>69.27580643524672</v>
      </c>
      <c r="F12" s="39">
        <v>16100</v>
      </c>
      <c r="G12" s="40">
        <v>70.38866786167097</v>
      </c>
      <c r="H12" s="39">
        <v>478</v>
      </c>
      <c r="I12" s="40">
        <v>65.84022038567493</v>
      </c>
      <c r="J12" s="39">
        <v>3220</v>
      </c>
      <c r="K12" s="63">
        <v>69.32185145317546</v>
      </c>
      <c r="L12" s="81">
        <v>197</v>
      </c>
      <c r="M12" s="93">
        <v>74.33962264150942</v>
      </c>
      <c r="N12" s="39">
        <v>3093</v>
      </c>
      <c r="O12" s="40">
        <v>76.16350652548634</v>
      </c>
      <c r="P12" s="39">
        <v>5988</v>
      </c>
      <c r="Q12" s="40">
        <v>71.94521206295806</v>
      </c>
    </row>
    <row r="13" spans="1:17" s="25" customFormat="1" ht="31.5" customHeight="1">
      <c r="A13" s="80" t="s">
        <v>258</v>
      </c>
      <c r="B13" s="39">
        <v>1295</v>
      </c>
      <c r="C13" s="40">
        <v>1.015391611845974</v>
      </c>
      <c r="D13" s="39">
        <v>1016</v>
      </c>
      <c r="E13" s="40">
        <v>1.0309382959077027</v>
      </c>
      <c r="F13" s="39">
        <v>221</v>
      </c>
      <c r="G13" s="40">
        <v>0.9662046954925021</v>
      </c>
      <c r="H13" s="39">
        <v>4</v>
      </c>
      <c r="I13" s="181" t="s">
        <v>98</v>
      </c>
      <c r="J13" s="39">
        <v>50</v>
      </c>
      <c r="K13" s="63">
        <v>1.0764262648008611</v>
      </c>
      <c r="L13" s="95">
        <v>2</v>
      </c>
      <c r="M13" s="181" t="s">
        <v>98</v>
      </c>
      <c r="N13" s="39">
        <v>128</v>
      </c>
      <c r="O13" s="40">
        <v>3.151933021423295</v>
      </c>
      <c r="P13" s="39">
        <v>114</v>
      </c>
      <c r="Q13" s="40">
        <v>1.3696984260482998</v>
      </c>
    </row>
    <row r="14" spans="1:17" s="25" customFormat="1" ht="19.5" customHeight="1">
      <c r="A14" s="92" t="s">
        <v>259</v>
      </c>
      <c r="B14" s="39">
        <v>22248</v>
      </c>
      <c r="C14" s="40">
        <v>17.44434948289516</v>
      </c>
      <c r="D14" s="39">
        <v>17189</v>
      </c>
      <c r="E14" s="40">
        <v>17.441730677517224</v>
      </c>
      <c r="F14" s="39">
        <v>3951</v>
      </c>
      <c r="G14" s="40">
        <v>17.273641411270933</v>
      </c>
      <c r="H14" s="39">
        <v>131</v>
      </c>
      <c r="I14" s="40">
        <v>18.044077134986225</v>
      </c>
      <c r="J14" s="39">
        <v>874</v>
      </c>
      <c r="K14" s="63">
        <v>18.815931108719052</v>
      </c>
      <c r="L14" s="81">
        <v>35</v>
      </c>
      <c r="M14" s="93">
        <v>13.20754716981132</v>
      </c>
      <c r="N14" s="39">
        <v>594</v>
      </c>
      <c r="O14" s="40">
        <v>14.626939177542479</v>
      </c>
      <c r="P14" s="39">
        <v>1230</v>
      </c>
      <c r="Q14" s="40">
        <v>14.77832512315271</v>
      </c>
    </row>
    <row r="15" spans="1:17" s="25" customFormat="1" ht="19.5" customHeight="1">
      <c r="A15" s="92" t="s">
        <v>260</v>
      </c>
      <c r="B15" s="39">
        <v>15274</v>
      </c>
      <c r="C15" s="40">
        <v>11.976132416475219</v>
      </c>
      <c r="D15" s="39">
        <v>11883</v>
      </c>
      <c r="E15" s="40">
        <v>12.057716309322076</v>
      </c>
      <c r="F15" s="39">
        <v>2681</v>
      </c>
      <c r="G15" s="40">
        <v>11.721243387399992</v>
      </c>
      <c r="H15" s="39">
        <v>112</v>
      </c>
      <c r="I15" s="40">
        <v>15.426997245179063</v>
      </c>
      <c r="J15" s="39">
        <v>513</v>
      </c>
      <c r="K15" s="63">
        <v>11.044133476856835</v>
      </c>
      <c r="L15" s="81">
        <v>33</v>
      </c>
      <c r="M15" s="93">
        <v>12.452830188679245</v>
      </c>
      <c r="N15" s="39">
        <v>343</v>
      </c>
      <c r="O15" s="40">
        <v>8.446195518345236</v>
      </c>
      <c r="P15" s="39">
        <v>1062</v>
      </c>
      <c r="Q15" s="40">
        <v>12.759822179502583</v>
      </c>
    </row>
    <row r="16" spans="1:17" s="25" customFormat="1" ht="19.5" customHeight="1">
      <c r="A16" s="92" t="s">
        <v>261</v>
      </c>
      <c r="B16" s="39">
        <v>1427</v>
      </c>
      <c r="C16" s="40">
        <v>1.1188909884974556</v>
      </c>
      <c r="D16" s="39">
        <v>1207</v>
      </c>
      <c r="E16" s="40">
        <v>1.2247465779139735</v>
      </c>
      <c r="F16" s="39">
        <v>141</v>
      </c>
      <c r="G16" s="40">
        <v>0.6164473396581122</v>
      </c>
      <c r="H16" s="39">
        <v>5</v>
      </c>
      <c r="I16" s="181" t="s">
        <v>98</v>
      </c>
      <c r="J16" s="39">
        <v>38</v>
      </c>
      <c r="K16" s="63">
        <v>0.8180839612486545</v>
      </c>
      <c r="L16" s="95" t="s">
        <v>26</v>
      </c>
      <c r="M16" s="181" t="s">
        <v>26</v>
      </c>
      <c r="N16" s="96">
        <v>31</v>
      </c>
      <c r="O16" s="40">
        <v>0.7633587786259541</v>
      </c>
      <c r="P16" s="96">
        <v>43</v>
      </c>
      <c r="Q16" s="40">
        <v>0.5166406343866394</v>
      </c>
    </row>
    <row r="17" spans="1:17" s="25" customFormat="1" ht="19.5" customHeight="1">
      <c r="A17" s="35" t="s">
        <v>162</v>
      </c>
      <c r="B17" s="36">
        <v>127537</v>
      </c>
      <c r="C17" s="37">
        <v>100</v>
      </c>
      <c r="D17" s="36">
        <v>98551</v>
      </c>
      <c r="E17" s="37">
        <v>100</v>
      </c>
      <c r="F17" s="36">
        <v>22873</v>
      </c>
      <c r="G17" s="37">
        <v>100</v>
      </c>
      <c r="H17" s="36">
        <v>726</v>
      </c>
      <c r="I17" s="37">
        <v>100</v>
      </c>
      <c r="J17" s="36">
        <v>4645</v>
      </c>
      <c r="K17" s="67">
        <v>100</v>
      </c>
      <c r="L17" s="97">
        <v>265</v>
      </c>
      <c r="M17" s="37">
        <v>100</v>
      </c>
      <c r="N17" s="36">
        <v>4061</v>
      </c>
      <c r="O17" s="37">
        <v>100</v>
      </c>
      <c r="P17" s="36">
        <v>8323</v>
      </c>
      <c r="Q17" s="37">
        <v>100</v>
      </c>
    </row>
    <row r="18" spans="1:17" ht="24.75" customHeight="1">
      <c r="A18" s="225" t="s">
        <v>237</v>
      </c>
      <c r="B18" s="226"/>
      <c r="C18" s="226"/>
      <c r="D18" s="226"/>
      <c r="E18" s="226"/>
      <c r="F18" s="226"/>
      <c r="G18" s="226"/>
      <c r="H18" s="226"/>
      <c r="I18" s="226"/>
      <c r="J18" s="226"/>
      <c r="K18" s="226"/>
      <c r="L18" s="226"/>
      <c r="M18" s="226"/>
      <c r="N18" s="226"/>
      <c r="O18" s="226"/>
      <c r="P18" s="226"/>
      <c r="Q18" s="226"/>
    </row>
    <row r="19" spans="1:17" ht="24.75" customHeight="1">
      <c r="A19" s="225" t="s">
        <v>238</v>
      </c>
      <c r="B19" s="226"/>
      <c r="C19" s="226"/>
      <c r="D19" s="226"/>
      <c r="E19" s="226"/>
      <c r="F19" s="226"/>
      <c r="G19" s="226"/>
      <c r="H19" s="226"/>
      <c r="I19" s="226"/>
      <c r="J19" s="226"/>
      <c r="K19" s="226"/>
      <c r="L19" s="226"/>
      <c r="M19" s="226"/>
      <c r="N19" s="226"/>
      <c r="O19" s="226"/>
      <c r="P19" s="226"/>
      <c r="Q19" s="226"/>
    </row>
    <row r="20" spans="1:17" ht="19.5" customHeight="1">
      <c r="A20" s="257" t="s">
        <v>300</v>
      </c>
      <c r="B20" s="233"/>
      <c r="C20" s="233"/>
      <c r="D20" s="233"/>
      <c r="E20" s="233"/>
      <c r="F20" s="233"/>
      <c r="G20" s="233"/>
      <c r="H20" s="233"/>
      <c r="I20" s="233"/>
      <c r="J20" s="233"/>
      <c r="K20" s="233"/>
      <c r="L20" s="233"/>
      <c r="M20" s="233"/>
      <c r="N20" s="233"/>
      <c r="O20" s="233"/>
      <c r="P20" s="233"/>
      <c r="Q20" s="233"/>
    </row>
  </sheetData>
  <mergeCells count="4">
    <mergeCell ref="A18:Q18"/>
    <mergeCell ref="A19:Q19"/>
    <mergeCell ref="A5:A7"/>
    <mergeCell ref="A20:Q20"/>
  </mergeCells>
  <printOptions horizontalCentered="1"/>
  <pageMargins left="0.5" right="0.5" top="1" bottom="1" header="0" footer="0"/>
  <pageSetup fitToHeight="1" fitToWidth="1" horizontalDpi="300" verticalDpi="300" orientation="landscape" scale="80" r:id="rId1"/>
</worksheet>
</file>

<file path=xl/worksheets/sheet17.xml><?xml version="1.0" encoding="utf-8"?>
<worksheet xmlns="http://schemas.openxmlformats.org/spreadsheetml/2006/main" xmlns:r="http://schemas.openxmlformats.org/officeDocument/2006/relationships">
  <sheetPr>
    <pageSetUpPr fitToPage="1"/>
  </sheetPr>
  <dimension ref="A2:Q22"/>
  <sheetViews>
    <sheetView workbookViewId="0" topLeftCell="A1">
      <selection activeCell="A1" sqref="A1"/>
    </sheetView>
  </sheetViews>
  <sheetFormatPr defaultColWidth="9.33203125" defaultRowHeight="12.75"/>
  <cols>
    <col min="1" max="1" width="27" style="1" customWidth="1"/>
    <col min="2" max="2" width="11.16015625" style="1" bestFit="1" customWidth="1"/>
    <col min="3" max="3" width="5.5" style="1" customWidth="1"/>
    <col min="4" max="4" width="10.66015625" style="1" bestFit="1" customWidth="1"/>
    <col min="5" max="5" width="5.5" style="1" customWidth="1"/>
    <col min="6" max="6" width="10.66015625" style="1" bestFit="1" customWidth="1"/>
    <col min="7" max="7" width="5.5" style="1" customWidth="1"/>
    <col min="8" max="8" width="10.66015625" style="1" bestFit="1" customWidth="1"/>
    <col min="9" max="9" width="5.5" style="1" customWidth="1"/>
    <col min="10" max="10" width="10.66015625" style="1" bestFit="1" customWidth="1"/>
    <col min="11" max="11" width="6.66015625" style="1" bestFit="1" customWidth="1"/>
    <col min="12" max="12" width="10.66015625" style="1" bestFit="1" customWidth="1"/>
    <col min="13" max="13" width="5.5" style="1" customWidth="1"/>
    <col min="14" max="14" width="10.66015625" style="1" bestFit="1" customWidth="1"/>
    <col min="15" max="15" width="7.16015625" style="1" customWidth="1"/>
    <col min="16" max="16" width="10.66015625" style="1" bestFit="1" customWidth="1"/>
    <col min="17" max="17" width="5.5" style="1" customWidth="1"/>
    <col min="18" max="16384" width="9.33203125" style="1" customWidth="1"/>
  </cols>
  <sheetData>
    <row r="2" spans="1:17" ht="15">
      <c r="A2" s="28" t="s">
        <v>185</v>
      </c>
      <c r="B2" s="29"/>
      <c r="C2" s="29"/>
      <c r="D2" s="29"/>
      <c r="E2" s="29"/>
      <c r="F2" s="29"/>
      <c r="G2" s="29"/>
      <c r="H2" s="29"/>
      <c r="I2" s="29"/>
      <c r="J2" s="29"/>
      <c r="K2" s="29"/>
      <c r="L2" s="29"/>
      <c r="M2" s="29"/>
      <c r="N2" s="29"/>
      <c r="O2" s="29"/>
      <c r="P2" s="29"/>
      <c r="Q2" s="29"/>
    </row>
    <row r="3" spans="1:17" ht="15.75">
      <c r="A3" s="30" t="s">
        <v>2</v>
      </c>
      <c r="B3" s="29"/>
      <c r="C3" s="29"/>
      <c r="D3" s="29"/>
      <c r="E3" s="29"/>
      <c r="F3" s="29"/>
      <c r="G3" s="29"/>
      <c r="H3" s="29"/>
      <c r="I3" s="29"/>
      <c r="J3" s="29"/>
      <c r="K3" s="29"/>
      <c r="L3" s="29"/>
      <c r="M3" s="29"/>
      <c r="N3" s="29"/>
      <c r="O3" s="29"/>
      <c r="P3" s="29"/>
      <c r="Q3" s="29"/>
    </row>
    <row r="4" spans="1:17" ht="15.75">
      <c r="A4" s="30" t="s">
        <v>1</v>
      </c>
      <c r="B4" s="29"/>
      <c r="C4" s="29"/>
      <c r="D4" s="29"/>
      <c r="E4" s="29"/>
      <c r="F4" s="29"/>
      <c r="G4" s="29"/>
      <c r="H4" s="29"/>
      <c r="I4" s="29"/>
      <c r="J4" s="29"/>
      <c r="K4" s="29"/>
      <c r="L4" s="29"/>
      <c r="M4" s="29"/>
      <c r="N4" s="29"/>
      <c r="O4" s="29"/>
      <c r="P4" s="29"/>
      <c r="Q4" s="29"/>
    </row>
    <row r="5" spans="1:17" ht="15">
      <c r="A5" s="28" t="s">
        <v>296</v>
      </c>
      <c r="B5" s="29"/>
      <c r="C5" s="29"/>
      <c r="D5" s="29"/>
      <c r="E5" s="29"/>
      <c r="F5" s="29"/>
      <c r="G5" s="29"/>
      <c r="H5" s="29"/>
      <c r="I5" s="29"/>
      <c r="J5" s="29"/>
      <c r="K5" s="29"/>
      <c r="L5" s="29"/>
      <c r="M5" s="29"/>
      <c r="N5" s="29"/>
      <c r="O5" s="29"/>
      <c r="P5" s="29"/>
      <c r="Q5" s="29"/>
    </row>
    <row r="6" spans="1:17" ht="15">
      <c r="A6" s="227" t="s">
        <v>186</v>
      </c>
      <c r="B6" s="52" t="s">
        <v>45</v>
      </c>
      <c r="C6" s="53"/>
      <c r="D6" s="53"/>
      <c r="E6" s="53"/>
      <c r="F6" s="53"/>
      <c r="G6" s="53"/>
      <c r="H6" s="53"/>
      <c r="I6" s="53"/>
      <c r="J6" s="53"/>
      <c r="K6" s="54"/>
      <c r="L6" s="53"/>
      <c r="M6" s="55"/>
      <c r="N6" s="52" t="s">
        <v>46</v>
      </c>
      <c r="O6" s="53"/>
      <c r="P6" s="53"/>
      <c r="Q6" s="55"/>
    </row>
    <row r="7" spans="1:17" ht="15">
      <c r="A7" s="255"/>
      <c r="B7" s="56" t="s">
        <v>48</v>
      </c>
      <c r="C7" s="57"/>
      <c r="D7" s="58" t="s">
        <v>49</v>
      </c>
      <c r="E7" s="57"/>
      <c r="F7" s="58" t="s">
        <v>50</v>
      </c>
      <c r="G7" s="57"/>
      <c r="H7" s="58" t="s">
        <v>51</v>
      </c>
      <c r="I7" s="57"/>
      <c r="J7" s="58" t="s">
        <v>52</v>
      </c>
      <c r="K7" s="57"/>
      <c r="L7" s="59" t="s">
        <v>267</v>
      </c>
      <c r="M7" s="57"/>
      <c r="N7" s="58" t="s">
        <v>54</v>
      </c>
      <c r="O7" s="57"/>
      <c r="P7" s="58" t="s">
        <v>55</v>
      </c>
      <c r="Q7" s="57"/>
    </row>
    <row r="8" spans="1:17" ht="15">
      <c r="A8" s="256"/>
      <c r="B8" s="61" t="s">
        <v>23</v>
      </c>
      <c r="C8" s="61" t="s">
        <v>56</v>
      </c>
      <c r="D8" s="61" t="s">
        <v>23</v>
      </c>
      <c r="E8" s="61" t="s">
        <v>56</v>
      </c>
      <c r="F8" s="61" t="s">
        <v>23</v>
      </c>
      <c r="G8" s="61" t="s">
        <v>56</v>
      </c>
      <c r="H8" s="61" t="s">
        <v>23</v>
      </c>
      <c r="I8" s="61" t="s">
        <v>56</v>
      </c>
      <c r="J8" s="33" t="s">
        <v>23</v>
      </c>
      <c r="K8" s="33" t="s">
        <v>56</v>
      </c>
      <c r="L8" s="33" t="s">
        <v>23</v>
      </c>
      <c r="M8" s="61" t="s">
        <v>56</v>
      </c>
      <c r="N8" s="61" t="s">
        <v>23</v>
      </c>
      <c r="O8" s="61" t="s">
        <v>56</v>
      </c>
      <c r="P8" s="61" t="s">
        <v>23</v>
      </c>
      <c r="Q8" s="61" t="s">
        <v>56</v>
      </c>
    </row>
    <row r="9" spans="1:17" ht="26.25" customHeight="1">
      <c r="A9" s="80" t="s">
        <v>187</v>
      </c>
      <c r="B9" s="39">
        <v>2374</v>
      </c>
      <c r="C9" s="40">
        <v>1.8614206073531603</v>
      </c>
      <c r="D9" s="39">
        <v>1527</v>
      </c>
      <c r="E9" s="40">
        <v>1.5494515530030137</v>
      </c>
      <c r="F9" s="39">
        <v>730</v>
      </c>
      <c r="G9" s="40">
        <v>3.191535871988808</v>
      </c>
      <c r="H9" s="39">
        <v>10</v>
      </c>
      <c r="I9" s="40">
        <v>1.3774104683195594</v>
      </c>
      <c r="J9" s="81">
        <v>103</v>
      </c>
      <c r="K9" s="63">
        <v>2.217438105489774</v>
      </c>
      <c r="L9" s="42" t="s">
        <v>26</v>
      </c>
      <c r="M9" s="196" t="s">
        <v>26</v>
      </c>
      <c r="N9" s="39">
        <v>39</v>
      </c>
      <c r="O9" s="40">
        <v>0.9603545924649102</v>
      </c>
      <c r="P9" s="39">
        <v>84</v>
      </c>
      <c r="Q9" s="40">
        <v>1.0092514718250631</v>
      </c>
    </row>
    <row r="10" spans="1:17" ht="26.25" customHeight="1">
      <c r="A10" s="80" t="s">
        <v>263</v>
      </c>
      <c r="B10" s="39">
        <v>1495</v>
      </c>
      <c r="C10" s="40">
        <v>1.1722088491967038</v>
      </c>
      <c r="D10" s="39">
        <v>964</v>
      </c>
      <c r="E10" s="40">
        <v>0.9781737374557335</v>
      </c>
      <c r="F10" s="39">
        <v>467</v>
      </c>
      <c r="G10" s="40">
        <v>2.041708564683251</v>
      </c>
      <c r="H10" s="39">
        <v>9</v>
      </c>
      <c r="I10" s="40">
        <v>1.2396694214876034</v>
      </c>
      <c r="J10" s="81">
        <v>41</v>
      </c>
      <c r="K10" s="63">
        <v>0.8826695371367062</v>
      </c>
      <c r="L10" s="81">
        <v>3</v>
      </c>
      <c r="M10" s="197" t="s">
        <v>98</v>
      </c>
      <c r="N10" s="39">
        <v>32</v>
      </c>
      <c r="O10" s="40">
        <v>0.7879832553558237</v>
      </c>
      <c r="P10" s="39">
        <v>74</v>
      </c>
      <c r="Q10" s="40">
        <v>0.8891024870839842</v>
      </c>
    </row>
    <row r="11" spans="1:17" ht="30" customHeight="1">
      <c r="A11" s="80" t="s">
        <v>188</v>
      </c>
      <c r="B11" s="39">
        <v>1192</v>
      </c>
      <c r="C11" s="40">
        <v>0.9346307346103484</v>
      </c>
      <c r="D11" s="39">
        <v>911</v>
      </c>
      <c r="E11" s="40">
        <v>0.9243944759566114</v>
      </c>
      <c r="F11" s="39">
        <v>228</v>
      </c>
      <c r="G11" s="40">
        <v>0.9968084641280113</v>
      </c>
      <c r="H11" s="39">
        <v>6</v>
      </c>
      <c r="I11" s="40">
        <v>0.8264462809917356</v>
      </c>
      <c r="J11" s="81">
        <v>40</v>
      </c>
      <c r="K11" s="63">
        <v>0.8611410118406888</v>
      </c>
      <c r="L11" s="95">
        <v>2</v>
      </c>
      <c r="M11" s="197" t="s">
        <v>98</v>
      </c>
      <c r="N11" s="39">
        <v>42</v>
      </c>
      <c r="O11" s="40">
        <v>1.0342280226545186</v>
      </c>
      <c r="P11" s="39">
        <v>90</v>
      </c>
      <c r="Q11" s="40">
        <v>1.0813408626697103</v>
      </c>
    </row>
    <row r="12" spans="1:17" ht="27.75" customHeight="1">
      <c r="A12" s="80" t="s">
        <v>189</v>
      </c>
      <c r="B12" s="39">
        <v>962</v>
      </c>
      <c r="C12" s="40">
        <v>0.7542909116570093</v>
      </c>
      <c r="D12" s="39">
        <v>686</v>
      </c>
      <c r="E12" s="40">
        <v>0.69608629034713</v>
      </c>
      <c r="F12" s="39">
        <v>242</v>
      </c>
      <c r="G12" s="40">
        <v>1.0580160013990294</v>
      </c>
      <c r="H12" s="39">
        <v>5</v>
      </c>
      <c r="I12" s="197" t="s">
        <v>98</v>
      </c>
      <c r="J12" s="81">
        <v>27</v>
      </c>
      <c r="K12" s="63">
        <v>0.581270182992465</v>
      </c>
      <c r="L12" s="42" t="s">
        <v>26</v>
      </c>
      <c r="M12" s="197" t="s">
        <v>26</v>
      </c>
      <c r="N12" s="39">
        <v>25</v>
      </c>
      <c r="O12" s="40">
        <v>0.6156119182467372</v>
      </c>
      <c r="P12" s="39">
        <v>42</v>
      </c>
      <c r="Q12" s="40">
        <v>0.5046257359125316</v>
      </c>
    </row>
    <row r="13" spans="1:17" ht="18" customHeight="1">
      <c r="A13" s="38" t="s">
        <v>190</v>
      </c>
      <c r="B13" s="39">
        <v>771</v>
      </c>
      <c r="C13" s="40">
        <v>0.6045304499870625</v>
      </c>
      <c r="D13" s="39">
        <v>617</v>
      </c>
      <c r="E13" s="40">
        <v>0.6260717800935557</v>
      </c>
      <c r="F13" s="39">
        <v>122</v>
      </c>
      <c r="G13" s="40">
        <v>0.5333799676474447</v>
      </c>
      <c r="H13" s="39">
        <v>6</v>
      </c>
      <c r="I13" s="40">
        <v>0.8264462809917356</v>
      </c>
      <c r="J13" s="81">
        <v>25</v>
      </c>
      <c r="K13" s="63">
        <v>0.5382131324004306</v>
      </c>
      <c r="L13" s="42" t="s">
        <v>26</v>
      </c>
      <c r="M13" s="197" t="s">
        <v>26</v>
      </c>
      <c r="N13" s="39">
        <v>46</v>
      </c>
      <c r="O13" s="40">
        <v>1.1327259295739964</v>
      </c>
      <c r="P13" s="39">
        <v>55</v>
      </c>
      <c r="Q13" s="40">
        <v>0.6608194160759342</v>
      </c>
    </row>
    <row r="14" spans="1:17" ht="19.5" customHeight="1">
      <c r="A14" s="80" t="s">
        <v>269</v>
      </c>
      <c r="B14" s="39">
        <v>311</v>
      </c>
      <c r="C14" s="40">
        <v>0.24385080408038454</v>
      </c>
      <c r="D14" s="39">
        <v>223</v>
      </c>
      <c r="E14" s="40">
        <v>0.2262787795151749</v>
      </c>
      <c r="F14" s="39">
        <v>76</v>
      </c>
      <c r="G14" s="40">
        <v>0.33226948804267037</v>
      </c>
      <c r="H14" s="95">
        <v>2</v>
      </c>
      <c r="I14" s="197" t="s">
        <v>98</v>
      </c>
      <c r="J14" s="81">
        <v>9</v>
      </c>
      <c r="K14" s="63">
        <v>0.193756727664155</v>
      </c>
      <c r="L14" s="95">
        <v>1</v>
      </c>
      <c r="M14" s="197" t="s">
        <v>98</v>
      </c>
      <c r="N14" s="39">
        <v>17</v>
      </c>
      <c r="O14" s="40">
        <v>0.41861610440778135</v>
      </c>
      <c r="P14" s="39">
        <v>23</v>
      </c>
      <c r="Q14" s="40">
        <v>0.27634266490448156</v>
      </c>
    </row>
    <row r="15" spans="1:17" ht="19.5" customHeight="1">
      <c r="A15" s="38" t="s">
        <v>262</v>
      </c>
      <c r="B15" s="39">
        <v>215</v>
      </c>
      <c r="C15" s="40">
        <v>0.1685785301520343</v>
      </c>
      <c r="D15" s="39">
        <v>172</v>
      </c>
      <c r="E15" s="40">
        <v>0.1745289241103591</v>
      </c>
      <c r="F15" s="39">
        <v>39</v>
      </c>
      <c r="G15" s="40">
        <v>0.1705067109692651</v>
      </c>
      <c r="H15" s="42">
        <v>1</v>
      </c>
      <c r="I15" s="197" t="s">
        <v>98</v>
      </c>
      <c r="J15" s="81">
        <v>3</v>
      </c>
      <c r="K15" s="197" t="s">
        <v>98</v>
      </c>
      <c r="L15" s="42" t="s">
        <v>26</v>
      </c>
      <c r="M15" s="197" t="s">
        <v>26</v>
      </c>
      <c r="N15" s="39">
        <v>10</v>
      </c>
      <c r="O15" s="40">
        <v>0.2462447672986949</v>
      </c>
      <c r="P15" s="39">
        <v>11</v>
      </c>
      <c r="Q15" s="40">
        <v>0.13216388321518682</v>
      </c>
    </row>
    <row r="16" spans="1:17" ht="19.5" customHeight="1">
      <c r="A16" s="38" t="s">
        <v>191</v>
      </c>
      <c r="B16" s="39">
        <v>9857</v>
      </c>
      <c r="C16" s="40">
        <v>7.728737542830707</v>
      </c>
      <c r="D16" s="39">
        <v>7184</v>
      </c>
      <c r="E16" s="40">
        <v>7.289626690748953</v>
      </c>
      <c r="F16" s="39">
        <v>2016</v>
      </c>
      <c r="G16" s="40">
        <v>8.813885367026625</v>
      </c>
      <c r="H16" s="39">
        <v>51</v>
      </c>
      <c r="I16" s="40">
        <v>7.024793388429752</v>
      </c>
      <c r="J16" s="81">
        <v>571</v>
      </c>
      <c r="K16" s="63">
        <v>12.292787944025834</v>
      </c>
      <c r="L16" s="81">
        <v>3</v>
      </c>
      <c r="M16" s="197" t="s">
        <v>98</v>
      </c>
      <c r="N16" s="39">
        <v>451</v>
      </c>
      <c r="O16" s="40">
        <v>11.10563900517114</v>
      </c>
      <c r="P16" s="39">
        <v>557</v>
      </c>
      <c r="Q16" s="40">
        <v>6.692298450078097</v>
      </c>
    </row>
    <row r="17" spans="1:17" ht="19.5" customHeight="1">
      <c r="A17" s="35" t="s">
        <v>162</v>
      </c>
      <c r="B17" s="218">
        <v>127537</v>
      </c>
      <c r="C17" s="209"/>
      <c r="D17" s="218">
        <v>98551</v>
      </c>
      <c r="E17" s="209"/>
      <c r="F17" s="218">
        <v>22873</v>
      </c>
      <c r="G17" s="209"/>
      <c r="H17" s="218">
        <v>726</v>
      </c>
      <c r="I17" s="209"/>
      <c r="J17" s="220">
        <v>4645</v>
      </c>
      <c r="K17" s="221"/>
      <c r="L17" s="222">
        <v>265</v>
      </c>
      <c r="M17" s="209"/>
      <c r="N17" s="219">
        <v>4061</v>
      </c>
      <c r="O17" s="209"/>
      <c r="P17" s="218">
        <v>8323</v>
      </c>
      <c r="Q17" s="209"/>
    </row>
    <row r="18" spans="1:17" s="25" customFormat="1" ht="24" customHeight="1">
      <c r="A18" s="223" t="s">
        <v>0</v>
      </c>
      <c r="B18" s="260"/>
      <c r="C18" s="260"/>
      <c r="D18" s="260"/>
      <c r="E18" s="260"/>
      <c r="F18" s="260"/>
      <c r="G18" s="260"/>
      <c r="H18" s="260"/>
      <c r="I18" s="260"/>
      <c r="J18" s="260"/>
      <c r="K18" s="260"/>
      <c r="L18" s="260"/>
      <c r="M18" s="260"/>
      <c r="N18" s="260"/>
      <c r="O18" s="260"/>
      <c r="P18" s="260"/>
      <c r="Q18" s="260"/>
    </row>
    <row r="19" spans="1:17" ht="24" customHeight="1">
      <c r="A19" s="225" t="s">
        <v>229</v>
      </c>
      <c r="B19" s="226"/>
      <c r="C19" s="226"/>
      <c r="D19" s="226"/>
      <c r="E19" s="226"/>
      <c r="F19" s="226"/>
      <c r="G19" s="226"/>
      <c r="H19" s="226"/>
      <c r="I19" s="226"/>
      <c r="J19" s="226"/>
      <c r="K19" s="226"/>
      <c r="L19" s="226"/>
      <c r="M19" s="226"/>
      <c r="N19" s="226"/>
      <c r="O19" s="226"/>
      <c r="P19" s="226"/>
      <c r="Q19" s="226"/>
    </row>
    <row r="20" spans="1:17" s="25" customFormat="1" ht="19.5" customHeight="1">
      <c r="A20" s="257" t="s">
        <v>300</v>
      </c>
      <c r="B20" s="239"/>
      <c r="C20" s="239"/>
      <c r="D20" s="239"/>
      <c r="E20" s="239"/>
      <c r="F20" s="239"/>
      <c r="G20" s="239"/>
      <c r="H20" s="239"/>
      <c r="I20" s="239"/>
      <c r="J20" s="239"/>
      <c r="K20" s="239"/>
      <c r="L20" s="239"/>
      <c r="M20" s="239"/>
      <c r="N20" s="239"/>
      <c r="O20" s="239"/>
      <c r="P20" s="239"/>
      <c r="Q20" s="239"/>
    </row>
    <row r="22" ht="12.75">
      <c r="A22"/>
    </row>
  </sheetData>
  <mergeCells count="4">
    <mergeCell ref="A6:A8"/>
    <mergeCell ref="A18:Q18"/>
    <mergeCell ref="A20:Q20"/>
    <mergeCell ref="A19:Q19"/>
  </mergeCells>
  <printOptions horizontalCentered="1"/>
  <pageMargins left="0.5" right="0.5" top="1" bottom="1" header="0" footer="0"/>
  <pageSetup fitToHeight="1" fitToWidth="1" horizontalDpi="300" verticalDpi="300" orientation="landscape" scale="89" r:id="rId1"/>
</worksheet>
</file>

<file path=xl/worksheets/sheet18.xml><?xml version="1.0" encoding="utf-8"?>
<worksheet xmlns="http://schemas.openxmlformats.org/spreadsheetml/2006/main" xmlns:r="http://schemas.openxmlformats.org/officeDocument/2006/relationships">
  <sheetPr>
    <pageSetUpPr fitToPage="1"/>
  </sheetPr>
  <dimension ref="A2:E374"/>
  <sheetViews>
    <sheetView workbookViewId="0" topLeftCell="A1">
      <selection activeCell="A1" sqref="A1"/>
    </sheetView>
  </sheetViews>
  <sheetFormatPr defaultColWidth="9.33203125" defaultRowHeight="12.75"/>
  <cols>
    <col min="1" max="1" width="12.16015625" style="1" customWidth="1"/>
    <col min="2" max="5" width="10.83203125" style="1" customWidth="1"/>
    <col min="6" max="16384" width="9.33203125" style="1" customWidth="1"/>
  </cols>
  <sheetData>
    <row r="2" spans="1:5" ht="15">
      <c r="A2" s="29" t="s">
        <v>192</v>
      </c>
      <c r="B2" s="29"/>
      <c r="C2" s="29"/>
      <c r="D2" s="29"/>
      <c r="E2" s="29"/>
    </row>
    <row r="3" spans="1:5" ht="15.75">
      <c r="A3" s="70" t="s">
        <v>193</v>
      </c>
      <c r="B3" s="29"/>
      <c r="C3" s="29"/>
      <c r="D3" s="29"/>
      <c r="E3" s="29"/>
    </row>
    <row r="4" spans="1:5" ht="15">
      <c r="A4" s="29" t="s">
        <v>298</v>
      </c>
      <c r="B4" s="29"/>
      <c r="C4" s="29"/>
      <c r="D4" s="29"/>
      <c r="E4" s="29"/>
    </row>
    <row r="5" spans="1:5" ht="45">
      <c r="A5" s="71" t="s">
        <v>25</v>
      </c>
      <c r="B5" s="72" t="s">
        <v>3</v>
      </c>
      <c r="C5" s="72" t="s">
        <v>4</v>
      </c>
      <c r="D5" s="73" t="s">
        <v>5</v>
      </c>
      <c r="E5" s="73" t="s">
        <v>6</v>
      </c>
    </row>
    <row r="6" spans="1:5" s="21" customFormat="1" ht="19.5" customHeight="1">
      <c r="A6" s="74">
        <v>1980</v>
      </c>
      <c r="B6" s="75">
        <v>145162</v>
      </c>
      <c r="C6" s="76">
        <v>1495</v>
      </c>
      <c r="D6" s="76">
        <v>23</v>
      </c>
      <c r="E6" s="77">
        <v>1</v>
      </c>
    </row>
    <row r="7" spans="1:5" s="21" customFormat="1" ht="19.5" customHeight="1">
      <c r="A7" s="74">
        <v>1981</v>
      </c>
      <c r="B7" s="75">
        <v>140579</v>
      </c>
      <c r="C7" s="76">
        <v>1426</v>
      </c>
      <c r="D7" s="76">
        <v>25</v>
      </c>
      <c r="E7" s="77">
        <v>1</v>
      </c>
    </row>
    <row r="8" spans="1:5" s="21" customFormat="1" ht="19.5" customHeight="1">
      <c r="A8" s="74">
        <v>1982</v>
      </c>
      <c r="B8" s="75">
        <v>137950</v>
      </c>
      <c r="C8" s="76">
        <v>1377</v>
      </c>
      <c r="D8" s="76">
        <v>16</v>
      </c>
      <c r="E8" s="78" t="s">
        <v>26</v>
      </c>
    </row>
    <row r="9" spans="1:5" s="21" customFormat="1" ht="19.5" customHeight="1">
      <c r="A9" s="74">
        <v>1983</v>
      </c>
      <c r="B9" s="75">
        <v>133026</v>
      </c>
      <c r="C9" s="76">
        <v>1415</v>
      </c>
      <c r="D9" s="76">
        <v>14</v>
      </c>
      <c r="E9" s="78" t="s">
        <v>26</v>
      </c>
    </row>
    <row r="10" spans="1:5" s="21" customFormat="1" ht="19.5" customHeight="1">
      <c r="A10" s="74">
        <v>1984</v>
      </c>
      <c r="B10" s="75">
        <v>135782</v>
      </c>
      <c r="C10" s="76">
        <v>1413</v>
      </c>
      <c r="D10" s="76">
        <v>19</v>
      </c>
      <c r="E10" s="78" t="s">
        <v>26</v>
      </c>
    </row>
    <row r="11" spans="1:5" s="21" customFormat="1" ht="19.5" customHeight="1">
      <c r="A11" s="74">
        <v>1985</v>
      </c>
      <c r="B11" s="75">
        <v>138052</v>
      </c>
      <c r="C11" s="76">
        <v>1506</v>
      </c>
      <c r="D11" s="76">
        <v>21</v>
      </c>
      <c r="E11" s="77">
        <v>1</v>
      </c>
    </row>
    <row r="12" spans="1:5" s="21" customFormat="1" ht="19.5" customHeight="1">
      <c r="A12" s="74">
        <v>1986</v>
      </c>
      <c r="B12" s="75">
        <v>137626</v>
      </c>
      <c r="C12" s="76">
        <v>1555</v>
      </c>
      <c r="D12" s="76">
        <v>27</v>
      </c>
      <c r="E12" s="77">
        <v>1</v>
      </c>
    </row>
    <row r="13" spans="1:5" s="21" customFormat="1" ht="19.5" customHeight="1">
      <c r="A13" s="74">
        <v>1987</v>
      </c>
      <c r="B13" s="75">
        <v>140466</v>
      </c>
      <c r="C13" s="76">
        <v>1549</v>
      </c>
      <c r="D13" s="76">
        <v>27</v>
      </c>
      <c r="E13" s="77">
        <v>2</v>
      </c>
    </row>
    <row r="14" spans="1:5" s="21" customFormat="1" ht="19.5" customHeight="1">
      <c r="A14" s="74">
        <v>1988</v>
      </c>
      <c r="B14" s="75">
        <v>139635</v>
      </c>
      <c r="C14" s="76">
        <v>1584</v>
      </c>
      <c r="D14" s="76">
        <v>30</v>
      </c>
      <c r="E14" s="77">
        <v>2</v>
      </c>
    </row>
    <row r="15" spans="1:5" s="21" customFormat="1" ht="19.5" customHeight="1">
      <c r="A15" s="74">
        <v>1989</v>
      </c>
      <c r="B15" s="75">
        <v>148164</v>
      </c>
      <c r="C15" s="76">
        <v>1858</v>
      </c>
      <c r="D15" s="76">
        <v>42</v>
      </c>
      <c r="E15" s="77">
        <v>8</v>
      </c>
    </row>
    <row r="16" spans="1:5" s="21" customFormat="1" ht="19.5" customHeight="1">
      <c r="A16" s="74">
        <v>1990</v>
      </c>
      <c r="B16" s="75">
        <v>153080</v>
      </c>
      <c r="C16" s="76">
        <v>1897</v>
      </c>
      <c r="D16" s="76">
        <v>41</v>
      </c>
      <c r="E16" s="77">
        <v>1</v>
      </c>
    </row>
    <row r="17" spans="1:5" s="21" customFormat="1" ht="19.5" customHeight="1">
      <c r="A17" s="74">
        <v>1991</v>
      </c>
      <c r="B17" s="75">
        <v>149478</v>
      </c>
      <c r="C17" s="76">
        <v>1933</v>
      </c>
      <c r="D17" s="76">
        <v>38</v>
      </c>
      <c r="E17" s="77">
        <v>1</v>
      </c>
    </row>
    <row r="18" spans="1:5" s="21" customFormat="1" ht="19.5" customHeight="1">
      <c r="A18" s="74">
        <v>1992</v>
      </c>
      <c r="B18" s="75">
        <v>143827</v>
      </c>
      <c r="C18" s="76">
        <v>1842</v>
      </c>
      <c r="D18" s="76">
        <v>43</v>
      </c>
      <c r="E18" s="77">
        <v>2</v>
      </c>
    </row>
    <row r="19" spans="1:5" s="21" customFormat="1" ht="19.5" customHeight="1">
      <c r="A19" s="74">
        <v>1993</v>
      </c>
      <c r="B19" s="75">
        <v>139560</v>
      </c>
      <c r="C19" s="76">
        <v>1748</v>
      </c>
      <c r="D19" s="76">
        <v>60</v>
      </c>
      <c r="E19" s="77">
        <v>2</v>
      </c>
    </row>
    <row r="20" spans="1:5" s="21" customFormat="1" ht="19.5" customHeight="1">
      <c r="A20" s="74">
        <v>1994</v>
      </c>
      <c r="B20" s="75">
        <v>137844</v>
      </c>
      <c r="C20" s="76">
        <v>1901</v>
      </c>
      <c r="D20" s="76">
        <v>69</v>
      </c>
      <c r="E20" s="77">
        <v>6</v>
      </c>
    </row>
    <row r="21" spans="1:5" s="21" customFormat="1" ht="19.5" customHeight="1">
      <c r="A21" s="74">
        <v>1995</v>
      </c>
      <c r="B21" s="76">
        <v>134169</v>
      </c>
      <c r="C21" s="76">
        <v>1795</v>
      </c>
      <c r="D21" s="76">
        <v>62</v>
      </c>
      <c r="E21" s="77">
        <v>1</v>
      </c>
    </row>
    <row r="22" spans="1:5" s="21" customFormat="1" ht="19.5" customHeight="1">
      <c r="A22" s="74">
        <v>1996</v>
      </c>
      <c r="B22" s="76">
        <v>133231</v>
      </c>
      <c r="C22" s="76">
        <v>1809</v>
      </c>
      <c r="D22" s="76">
        <v>77</v>
      </c>
      <c r="E22" s="77">
        <v>12</v>
      </c>
    </row>
    <row r="23" spans="1:5" s="21" customFormat="1" ht="19.5" customHeight="1">
      <c r="A23" s="74">
        <v>1997</v>
      </c>
      <c r="B23" s="75">
        <v>133549</v>
      </c>
      <c r="C23" s="76">
        <v>1921</v>
      </c>
      <c r="D23" s="76">
        <v>72</v>
      </c>
      <c r="E23" s="77">
        <v>9</v>
      </c>
    </row>
    <row r="24" spans="1:5" s="21" customFormat="1" ht="19.5" customHeight="1">
      <c r="A24" s="74">
        <v>1998</v>
      </c>
      <c r="B24" s="75">
        <v>133649</v>
      </c>
      <c r="C24" s="76">
        <f>3969/2</f>
        <v>1984.5</v>
      </c>
      <c r="D24" s="76">
        <f>262/3</f>
        <v>87.33333333333333</v>
      </c>
      <c r="E24" s="77">
        <f>32/4</f>
        <v>8</v>
      </c>
    </row>
    <row r="25" spans="1:5" s="21" customFormat="1" ht="19.5" customHeight="1">
      <c r="A25" s="74">
        <v>1999</v>
      </c>
      <c r="B25" s="75">
        <v>133429</v>
      </c>
      <c r="C25" s="76">
        <v>2086.5</v>
      </c>
      <c r="D25" s="76">
        <v>101.3</v>
      </c>
      <c r="E25" s="77">
        <v>11.25</v>
      </c>
    </row>
    <row r="26" spans="1:5" s="21" customFormat="1" ht="19.5" customHeight="1">
      <c r="A26" s="74">
        <v>2000</v>
      </c>
      <c r="B26" s="79">
        <v>136048</v>
      </c>
      <c r="C26" s="77">
        <v>2072</v>
      </c>
      <c r="D26" s="77">
        <v>91</v>
      </c>
      <c r="E26" s="77">
        <v>5</v>
      </c>
    </row>
    <row r="27" spans="1:5" s="21" customFormat="1" ht="19.5" customHeight="1">
      <c r="A27" s="74">
        <v>2001</v>
      </c>
      <c r="B27" s="79">
        <v>133247</v>
      </c>
      <c r="C27" s="77">
        <v>2219</v>
      </c>
      <c r="D27" s="77">
        <v>111</v>
      </c>
      <c r="E27" s="77">
        <v>6</v>
      </c>
    </row>
    <row r="28" spans="1:5" s="21" customFormat="1" ht="19.5" customHeight="1">
      <c r="A28" s="74">
        <v>2002</v>
      </c>
      <c r="B28" s="79">
        <v>129518</v>
      </c>
      <c r="C28" s="77">
        <v>2158</v>
      </c>
      <c r="D28" s="77">
        <v>81</v>
      </c>
      <c r="E28" s="77">
        <v>4</v>
      </c>
    </row>
    <row r="29" spans="1:5" s="21" customFormat="1" ht="19.5" customHeight="1">
      <c r="A29" s="74">
        <v>2003</v>
      </c>
      <c r="B29" s="79">
        <v>130850</v>
      </c>
      <c r="C29" s="77">
        <f>4532/2</f>
        <v>2266</v>
      </c>
      <c r="D29" s="77">
        <f>262/3</f>
        <v>87.33333333333333</v>
      </c>
      <c r="E29" s="77">
        <f>(8+4+6)/4</f>
        <v>4.5</v>
      </c>
    </row>
    <row r="30" spans="1:5" s="21" customFormat="1" ht="19.5" customHeight="1">
      <c r="A30" s="74">
        <v>2004</v>
      </c>
      <c r="B30" s="79">
        <v>129710</v>
      </c>
      <c r="C30" s="77">
        <f>4445/2</f>
        <v>2222.5</v>
      </c>
      <c r="D30" s="77">
        <f>321/3</f>
        <v>107</v>
      </c>
      <c r="E30" s="77">
        <f>(27+6)/4</f>
        <v>8.25</v>
      </c>
    </row>
    <row r="31" spans="1:5" s="21" customFormat="1" ht="19.5" customHeight="1">
      <c r="A31" s="74">
        <v>2005</v>
      </c>
      <c r="B31" s="79">
        <v>127518</v>
      </c>
      <c r="C31" s="77">
        <v>2143.5</v>
      </c>
      <c r="D31" s="77">
        <v>81.3</v>
      </c>
      <c r="E31" s="77">
        <v>4.25</v>
      </c>
    </row>
    <row r="32" spans="1:5" s="21" customFormat="1" ht="19.5" customHeight="1">
      <c r="A32" s="74">
        <v>2006</v>
      </c>
      <c r="B32" s="79">
        <v>127537</v>
      </c>
      <c r="C32" s="77">
        <v>2236.5</v>
      </c>
      <c r="D32" s="77">
        <v>83</v>
      </c>
      <c r="E32" s="77">
        <v>3</v>
      </c>
    </row>
    <row r="33" spans="1:5" s="21" customFormat="1" ht="19.5" customHeight="1">
      <c r="A33" s="184"/>
      <c r="B33" s="184"/>
      <c r="C33" s="184"/>
      <c r="D33" s="184"/>
      <c r="E33" s="184"/>
    </row>
    <row r="34" spans="1:5" s="21" customFormat="1" ht="25.5" customHeight="1">
      <c r="A34" s="225" t="s">
        <v>301</v>
      </c>
      <c r="B34" s="226"/>
      <c r="C34" s="226"/>
      <c r="D34" s="226"/>
      <c r="E34" s="226"/>
    </row>
    <row r="35" spans="1:5" s="21" customFormat="1" ht="12.75">
      <c r="A35" s="24"/>
      <c r="B35" s="1"/>
      <c r="C35" s="1"/>
      <c r="D35" s="1"/>
      <c r="E35" s="1"/>
    </row>
    <row r="36" spans="1:5" s="21" customFormat="1" ht="12.75">
      <c r="A36" s="1"/>
      <c r="B36" s="1"/>
      <c r="C36" s="1"/>
      <c r="D36" s="1"/>
      <c r="E36" s="1"/>
    </row>
    <row r="37" spans="1:5" s="21" customFormat="1" ht="12.75">
      <c r="A37" s="1"/>
      <c r="B37" s="1"/>
      <c r="C37" s="1"/>
      <c r="D37" s="1"/>
      <c r="E37" s="1"/>
    </row>
    <row r="38" spans="1:5" s="21" customFormat="1" ht="12.75">
      <c r="A38" s="1"/>
      <c r="B38" s="1"/>
      <c r="C38" s="1"/>
      <c r="D38" s="1"/>
      <c r="E38" s="1"/>
    </row>
    <row r="39" spans="1:5" s="21" customFormat="1" ht="12.75">
      <c r="A39" s="1"/>
      <c r="B39" s="1"/>
      <c r="C39" s="1"/>
      <c r="D39" s="1"/>
      <c r="E39" s="1"/>
    </row>
    <row r="40" spans="2:5" s="21" customFormat="1" ht="12.75">
      <c r="B40" s="1"/>
      <c r="C40" s="1"/>
      <c r="D40" s="1"/>
      <c r="E40" s="1"/>
    </row>
    <row r="41" spans="2:5" s="21" customFormat="1" ht="12.75">
      <c r="B41" s="1"/>
      <c r="C41" s="1"/>
      <c r="D41" s="1"/>
      <c r="E41" s="1"/>
    </row>
    <row r="42" spans="2:5" s="21" customFormat="1" ht="12.75">
      <c r="B42" s="1"/>
      <c r="C42" s="1"/>
      <c r="D42" s="1"/>
      <c r="E42" s="1"/>
    </row>
    <row r="43" spans="1:5" s="21" customFormat="1" ht="12.75">
      <c r="A43" s="1"/>
      <c r="B43" s="1"/>
      <c r="C43" s="1"/>
      <c r="D43" s="1"/>
      <c r="E43" s="1"/>
    </row>
    <row r="44" spans="1:5" s="21" customFormat="1" ht="12.75">
      <c r="A44" s="1"/>
      <c r="B44" s="1"/>
      <c r="C44" s="1"/>
      <c r="D44" s="1"/>
      <c r="E44" s="1"/>
    </row>
    <row r="45" spans="1:5" s="21" customFormat="1" ht="12.75">
      <c r="A45" s="1"/>
      <c r="B45" s="1"/>
      <c r="C45" s="1"/>
      <c r="D45" s="1"/>
      <c r="E45" s="1"/>
    </row>
    <row r="46" spans="1:5" s="21" customFormat="1" ht="12.75">
      <c r="A46" s="1"/>
      <c r="B46" s="1"/>
      <c r="C46" s="1"/>
      <c r="D46" s="1"/>
      <c r="E46" s="1"/>
    </row>
    <row r="47" spans="1:5" s="21" customFormat="1" ht="12.75">
      <c r="A47" s="1"/>
      <c r="B47" s="1"/>
      <c r="C47" s="1"/>
      <c r="D47" s="1"/>
      <c r="E47" s="1"/>
    </row>
    <row r="48" spans="1:5" s="21" customFormat="1" ht="12.75">
      <c r="A48" s="1"/>
      <c r="B48" s="1"/>
      <c r="C48" s="1"/>
      <c r="D48" s="1"/>
      <c r="E48" s="1"/>
    </row>
    <row r="49" spans="1:5" s="21" customFormat="1" ht="12.75">
      <c r="A49" s="1"/>
      <c r="B49" s="1"/>
      <c r="C49" s="1"/>
      <c r="D49" s="1"/>
      <c r="E49" s="1"/>
    </row>
    <row r="50" spans="1:5" s="21" customFormat="1" ht="12.75">
      <c r="A50" s="1"/>
      <c r="B50" s="1"/>
      <c r="C50" s="1"/>
      <c r="D50" s="1"/>
      <c r="E50" s="1"/>
    </row>
    <row r="51" spans="1:5" s="21" customFormat="1" ht="12.75">
      <c r="A51" s="1"/>
      <c r="B51" s="1"/>
      <c r="C51" s="1"/>
      <c r="D51" s="1"/>
      <c r="E51" s="1"/>
    </row>
    <row r="52" spans="1:5" s="21" customFormat="1" ht="12.75">
      <c r="A52" s="1"/>
      <c r="B52" s="1"/>
      <c r="C52" s="1"/>
      <c r="D52" s="1"/>
      <c r="E52" s="1"/>
    </row>
    <row r="53" spans="1:5" s="21" customFormat="1" ht="12.75">
      <c r="A53" s="1"/>
      <c r="B53" s="1"/>
      <c r="C53" s="1"/>
      <c r="D53" s="1"/>
      <c r="E53" s="1"/>
    </row>
    <row r="54" spans="1:5" s="21" customFormat="1" ht="12.75">
      <c r="A54" s="1"/>
      <c r="B54" s="1"/>
      <c r="C54" s="1"/>
      <c r="D54" s="1"/>
      <c r="E54" s="1"/>
    </row>
    <row r="55" spans="1:5" s="21" customFormat="1" ht="12.75">
      <c r="A55" s="1"/>
      <c r="B55" s="1"/>
      <c r="C55" s="1"/>
      <c r="D55" s="1"/>
      <c r="E55" s="1"/>
    </row>
    <row r="56" spans="1:5" s="21" customFormat="1" ht="12.75">
      <c r="A56" s="1"/>
      <c r="B56" s="1"/>
      <c r="C56" s="1"/>
      <c r="D56" s="1"/>
      <c r="E56" s="1"/>
    </row>
    <row r="57" spans="1:5" s="21" customFormat="1" ht="12.75">
      <c r="A57" s="1"/>
      <c r="B57" s="1"/>
      <c r="C57" s="1"/>
      <c r="D57" s="1"/>
      <c r="E57" s="1"/>
    </row>
    <row r="58" spans="1:5" s="21" customFormat="1" ht="12.75">
      <c r="A58" s="1"/>
      <c r="B58" s="1"/>
      <c r="C58" s="1"/>
      <c r="D58" s="1"/>
      <c r="E58" s="1"/>
    </row>
    <row r="59" spans="1:5" s="21" customFormat="1" ht="12.75">
      <c r="A59" s="1"/>
      <c r="B59" s="1"/>
      <c r="C59" s="1"/>
      <c r="D59" s="1"/>
      <c r="E59" s="1"/>
    </row>
    <row r="60" spans="1:5" s="21" customFormat="1" ht="12.75">
      <c r="A60" s="1"/>
      <c r="B60" s="1"/>
      <c r="C60" s="1"/>
      <c r="D60" s="1"/>
      <c r="E60" s="1"/>
    </row>
    <row r="61" spans="1:5" s="21" customFormat="1" ht="12.75">
      <c r="A61" s="1"/>
      <c r="B61" s="1"/>
      <c r="C61" s="1"/>
      <c r="D61" s="1"/>
      <c r="E61" s="1"/>
    </row>
    <row r="62" spans="1:5" s="21" customFormat="1" ht="12.75">
      <c r="A62" s="1"/>
      <c r="B62" s="1"/>
      <c r="C62" s="1"/>
      <c r="D62" s="1"/>
      <c r="E62" s="1"/>
    </row>
    <row r="63" spans="1:5" s="21" customFormat="1" ht="12.75">
      <c r="A63" s="1"/>
      <c r="B63" s="1"/>
      <c r="C63" s="1"/>
      <c r="D63" s="1"/>
      <c r="E63" s="1"/>
    </row>
    <row r="64" spans="1:5" s="21" customFormat="1" ht="12.75">
      <c r="A64" s="1"/>
      <c r="B64" s="1"/>
      <c r="C64" s="1"/>
      <c r="D64" s="1"/>
      <c r="E64" s="1"/>
    </row>
    <row r="65" spans="1:5" s="21" customFormat="1" ht="12.75">
      <c r="A65" s="1"/>
      <c r="B65" s="1"/>
      <c r="C65" s="1"/>
      <c r="D65" s="1"/>
      <c r="E65" s="1"/>
    </row>
    <row r="66" spans="1:5" s="21" customFormat="1" ht="12.75">
      <c r="A66" s="1"/>
      <c r="B66" s="1"/>
      <c r="C66" s="1"/>
      <c r="D66" s="1"/>
      <c r="E66" s="1"/>
    </row>
    <row r="67" spans="1:5" s="21" customFormat="1" ht="12.75">
      <c r="A67" s="1"/>
      <c r="B67" s="1"/>
      <c r="C67" s="1"/>
      <c r="D67" s="1"/>
      <c r="E67" s="1"/>
    </row>
    <row r="68" spans="1:5" s="21" customFormat="1" ht="12.75">
      <c r="A68" s="1"/>
      <c r="B68" s="1"/>
      <c r="C68" s="1"/>
      <c r="D68" s="1"/>
      <c r="E68" s="1"/>
    </row>
    <row r="69" spans="1:5" s="21" customFormat="1" ht="12.75">
      <c r="A69" s="1"/>
      <c r="B69" s="1"/>
      <c r="C69" s="1"/>
      <c r="D69" s="1"/>
      <c r="E69" s="1"/>
    </row>
    <row r="70" spans="1:5" s="21" customFormat="1" ht="12.75">
      <c r="A70" s="1"/>
      <c r="B70" s="1"/>
      <c r="C70" s="1"/>
      <c r="D70" s="1"/>
      <c r="E70" s="1"/>
    </row>
    <row r="71" spans="1:5" s="21" customFormat="1" ht="12.75">
      <c r="A71" s="1"/>
      <c r="B71" s="1"/>
      <c r="C71" s="1"/>
      <c r="D71" s="1"/>
      <c r="E71" s="1"/>
    </row>
    <row r="72" spans="1:5" s="21" customFormat="1" ht="12.75">
      <c r="A72" s="1"/>
      <c r="B72" s="1"/>
      <c r="C72" s="1"/>
      <c r="D72" s="1"/>
      <c r="E72" s="1"/>
    </row>
    <row r="73" spans="1:5" s="21" customFormat="1" ht="12.75">
      <c r="A73" s="1"/>
      <c r="B73" s="1"/>
      <c r="C73" s="1"/>
      <c r="D73" s="1"/>
      <c r="E73" s="1"/>
    </row>
    <row r="74" spans="1:5" s="21" customFormat="1" ht="12.75">
      <c r="A74" s="1"/>
      <c r="B74" s="1"/>
      <c r="C74" s="1"/>
      <c r="D74" s="1"/>
      <c r="E74" s="1"/>
    </row>
    <row r="75" spans="1:5" s="21" customFormat="1" ht="12.75">
      <c r="A75" s="1"/>
      <c r="B75" s="1"/>
      <c r="C75" s="1"/>
      <c r="D75" s="1"/>
      <c r="E75" s="1"/>
    </row>
    <row r="76" spans="1:5" s="21" customFormat="1" ht="12.75">
      <c r="A76" s="1"/>
      <c r="B76" s="1"/>
      <c r="C76" s="1"/>
      <c r="D76" s="1"/>
      <c r="E76" s="1"/>
    </row>
    <row r="77" spans="1:5" s="21" customFormat="1" ht="12.75">
      <c r="A77" s="1"/>
      <c r="B77" s="1"/>
      <c r="C77" s="1"/>
      <c r="D77" s="1"/>
      <c r="E77" s="1"/>
    </row>
    <row r="78" spans="1:5" s="21" customFormat="1" ht="12.75">
      <c r="A78" s="1"/>
      <c r="B78" s="1"/>
      <c r="C78" s="1"/>
      <c r="D78" s="1"/>
      <c r="E78" s="1"/>
    </row>
    <row r="79" spans="1:5" s="21" customFormat="1" ht="12.75">
      <c r="A79" s="1"/>
      <c r="B79" s="1"/>
      <c r="C79" s="1"/>
      <c r="D79" s="1"/>
      <c r="E79" s="1"/>
    </row>
    <row r="80" spans="1:5" s="21" customFormat="1" ht="12.75">
      <c r="A80" s="1"/>
      <c r="B80" s="1"/>
      <c r="C80" s="1"/>
      <c r="D80" s="1"/>
      <c r="E80" s="1"/>
    </row>
    <row r="81" spans="1:5" s="21" customFormat="1" ht="12.75">
      <c r="A81" s="1"/>
      <c r="B81" s="1"/>
      <c r="C81" s="1"/>
      <c r="D81" s="1"/>
      <c r="E81" s="1"/>
    </row>
    <row r="82" spans="1:5" s="21" customFormat="1" ht="12.75">
      <c r="A82" s="1"/>
      <c r="B82" s="1"/>
      <c r="C82" s="1"/>
      <c r="D82" s="1"/>
      <c r="E82" s="1"/>
    </row>
    <row r="83" spans="1:5" s="21" customFormat="1" ht="12.75">
      <c r="A83" s="1"/>
      <c r="B83" s="1"/>
      <c r="C83" s="1"/>
      <c r="D83" s="1"/>
      <c r="E83" s="1"/>
    </row>
    <row r="84" spans="1:5" s="21" customFormat="1" ht="12.75">
      <c r="A84" s="1"/>
      <c r="B84" s="1"/>
      <c r="C84" s="1"/>
      <c r="D84" s="1"/>
      <c r="E84" s="1"/>
    </row>
    <row r="85" spans="1:5" s="21" customFormat="1" ht="12.75">
      <c r="A85" s="1"/>
      <c r="B85" s="1"/>
      <c r="C85" s="1"/>
      <c r="D85" s="1"/>
      <c r="E85" s="1"/>
    </row>
    <row r="86" spans="1:5" s="21" customFormat="1" ht="12.75">
      <c r="A86" s="1"/>
      <c r="B86" s="1"/>
      <c r="C86" s="1"/>
      <c r="D86" s="1"/>
      <c r="E86" s="1"/>
    </row>
    <row r="87" spans="1:5" s="21" customFormat="1" ht="12.75">
      <c r="A87" s="1"/>
      <c r="B87" s="1"/>
      <c r="C87" s="1"/>
      <c r="D87" s="1"/>
      <c r="E87" s="1"/>
    </row>
    <row r="88" spans="1:5" s="21" customFormat="1" ht="12.75">
      <c r="A88" s="1"/>
      <c r="B88" s="1"/>
      <c r="C88" s="1"/>
      <c r="D88" s="1"/>
      <c r="E88" s="1"/>
    </row>
    <row r="89" spans="1:5" s="21" customFormat="1" ht="12.75">
      <c r="A89" s="1"/>
      <c r="B89" s="1"/>
      <c r="C89" s="1"/>
      <c r="D89" s="1"/>
      <c r="E89" s="1"/>
    </row>
    <row r="90" spans="1:5" s="21" customFormat="1" ht="12.75">
      <c r="A90" s="1"/>
      <c r="B90" s="1"/>
      <c r="C90" s="1"/>
      <c r="D90" s="1"/>
      <c r="E90" s="1"/>
    </row>
    <row r="91" spans="1:5" s="21" customFormat="1" ht="12.75">
      <c r="A91" s="1"/>
      <c r="B91" s="1"/>
      <c r="C91" s="1"/>
      <c r="D91" s="1"/>
      <c r="E91" s="1"/>
    </row>
    <row r="92" spans="1:5" s="21" customFormat="1" ht="12.75">
      <c r="A92" s="1"/>
      <c r="B92" s="1"/>
      <c r="C92" s="1"/>
      <c r="D92" s="1"/>
      <c r="E92" s="1"/>
    </row>
    <row r="93" spans="1:5" s="21" customFormat="1" ht="12.75">
      <c r="A93" s="1"/>
      <c r="B93" s="1"/>
      <c r="C93" s="1"/>
      <c r="D93" s="1"/>
      <c r="E93" s="1"/>
    </row>
    <row r="94" spans="1:5" s="21" customFormat="1" ht="12.75">
      <c r="A94" s="1"/>
      <c r="B94" s="1"/>
      <c r="C94" s="1"/>
      <c r="D94" s="1"/>
      <c r="E94" s="1"/>
    </row>
    <row r="95" spans="1:5" s="21" customFormat="1" ht="12.75">
      <c r="A95" s="1"/>
      <c r="B95" s="1"/>
      <c r="C95" s="1"/>
      <c r="D95" s="1"/>
      <c r="E95" s="1"/>
    </row>
    <row r="96" spans="1:5" s="21" customFormat="1" ht="12.75">
      <c r="A96" s="1"/>
      <c r="B96" s="1"/>
      <c r="C96" s="1"/>
      <c r="D96" s="1"/>
      <c r="E96" s="1"/>
    </row>
    <row r="97" spans="1:5" s="21" customFormat="1" ht="12.75">
      <c r="A97" s="1"/>
      <c r="B97" s="1"/>
      <c r="C97" s="1"/>
      <c r="D97" s="1"/>
      <c r="E97" s="1"/>
    </row>
    <row r="98" spans="1:5" s="21" customFormat="1" ht="12.75">
      <c r="A98" s="1"/>
      <c r="B98" s="1"/>
      <c r="C98" s="1"/>
      <c r="D98" s="1"/>
      <c r="E98" s="1"/>
    </row>
    <row r="99" spans="1:5" s="21" customFormat="1" ht="12.75">
      <c r="A99" s="1"/>
      <c r="B99" s="1"/>
      <c r="C99" s="1"/>
      <c r="D99" s="1"/>
      <c r="E99" s="1"/>
    </row>
    <row r="100" spans="1:5" s="21" customFormat="1" ht="12.75">
      <c r="A100" s="1"/>
      <c r="B100" s="1"/>
      <c r="C100" s="1"/>
      <c r="D100" s="1"/>
      <c r="E100" s="1"/>
    </row>
    <row r="101" spans="1:5" s="21" customFormat="1" ht="12.75">
      <c r="A101" s="1"/>
      <c r="B101" s="1"/>
      <c r="C101" s="1"/>
      <c r="D101" s="1"/>
      <c r="E101" s="1"/>
    </row>
    <row r="102" spans="1:5" s="21" customFormat="1" ht="12.75">
      <c r="A102" s="1"/>
      <c r="B102" s="1"/>
      <c r="C102" s="1"/>
      <c r="D102" s="1"/>
      <c r="E102" s="1"/>
    </row>
    <row r="103" spans="1:5" s="21" customFormat="1" ht="12.75">
      <c r="A103" s="1"/>
      <c r="B103" s="1"/>
      <c r="C103" s="1"/>
      <c r="D103" s="1"/>
      <c r="E103" s="1"/>
    </row>
    <row r="104" spans="1:5" s="21" customFormat="1" ht="12.75">
      <c r="A104" s="1"/>
      <c r="B104" s="1"/>
      <c r="C104" s="1"/>
      <c r="D104" s="1"/>
      <c r="E104" s="1"/>
    </row>
    <row r="105" spans="1:5" s="21" customFormat="1" ht="12.75">
      <c r="A105" s="1"/>
      <c r="B105" s="1"/>
      <c r="C105" s="1"/>
      <c r="D105" s="1"/>
      <c r="E105" s="1"/>
    </row>
    <row r="106" spans="1:5" s="21" customFormat="1" ht="12.75">
      <c r="A106" s="1"/>
      <c r="B106" s="1"/>
      <c r="C106" s="1"/>
      <c r="D106" s="1"/>
      <c r="E106" s="1"/>
    </row>
    <row r="107" spans="1:5" s="21" customFormat="1" ht="12.75">
      <c r="A107" s="1"/>
      <c r="B107" s="1"/>
      <c r="C107" s="1"/>
      <c r="D107" s="1"/>
      <c r="E107" s="1"/>
    </row>
    <row r="108" spans="1:5" s="21" customFormat="1" ht="12.75">
      <c r="A108" s="1"/>
      <c r="B108" s="1"/>
      <c r="C108" s="1"/>
      <c r="D108" s="1"/>
      <c r="E108" s="1"/>
    </row>
    <row r="109" spans="1:5" s="21" customFormat="1" ht="12.75">
      <c r="A109" s="1"/>
      <c r="B109" s="1"/>
      <c r="C109" s="1"/>
      <c r="D109" s="1"/>
      <c r="E109" s="1"/>
    </row>
    <row r="110" spans="1:5" s="21" customFormat="1" ht="12.75">
      <c r="A110" s="1"/>
      <c r="B110" s="1"/>
      <c r="C110" s="1"/>
      <c r="D110" s="1"/>
      <c r="E110" s="1"/>
    </row>
    <row r="111" spans="1:5" s="21" customFormat="1" ht="12.75">
      <c r="A111" s="1"/>
      <c r="B111" s="1"/>
      <c r="C111" s="1"/>
      <c r="D111" s="1"/>
      <c r="E111" s="1"/>
    </row>
    <row r="112" spans="1:5" s="21" customFormat="1" ht="12.75">
      <c r="A112" s="1"/>
      <c r="B112" s="1"/>
      <c r="C112" s="1"/>
      <c r="D112" s="1"/>
      <c r="E112" s="1"/>
    </row>
    <row r="113" spans="1:5" s="21" customFormat="1" ht="12.75">
      <c r="A113" s="1"/>
      <c r="B113" s="1"/>
      <c r="C113" s="1"/>
      <c r="D113" s="1"/>
      <c r="E113" s="1"/>
    </row>
    <row r="114" spans="1:5" s="21" customFormat="1" ht="12.75">
      <c r="A114" s="1"/>
      <c r="B114" s="1"/>
      <c r="C114" s="1"/>
      <c r="D114" s="1"/>
      <c r="E114" s="1"/>
    </row>
    <row r="115" spans="1:5" s="21" customFormat="1" ht="12.75">
      <c r="A115" s="1"/>
      <c r="B115" s="1"/>
      <c r="C115" s="1"/>
      <c r="D115" s="1"/>
      <c r="E115" s="1"/>
    </row>
    <row r="116" spans="1:5" s="21" customFormat="1" ht="12.75">
      <c r="A116" s="1"/>
      <c r="B116" s="1"/>
      <c r="C116" s="1"/>
      <c r="D116" s="1"/>
      <c r="E116" s="1"/>
    </row>
    <row r="117" spans="1:5" s="21" customFormat="1" ht="12.75">
      <c r="A117" s="1"/>
      <c r="B117" s="1"/>
      <c r="C117" s="1"/>
      <c r="D117" s="1"/>
      <c r="E117" s="1"/>
    </row>
    <row r="118" spans="1:5" s="21" customFormat="1" ht="12.75">
      <c r="A118" s="1"/>
      <c r="B118" s="1"/>
      <c r="C118" s="1"/>
      <c r="D118" s="1"/>
      <c r="E118" s="1"/>
    </row>
    <row r="119" spans="1:5" s="21" customFormat="1" ht="12.75">
      <c r="A119" s="1"/>
      <c r="B119" s="1"/>
      <c r="C119" s="1"/>
      <c r="D119" s="1"/>
      <c r="E119" s="1"/>
    </row>
    <row r="120" spans="1:5" s="21" customFormat="1" ht="12.75">
      <c r="A120" s="1"/>
      <c r="B120" s="1"/>
      <c r="C120" s="1"/>
      <c r="D120" s="1"/>
      <c r="E120" s="1"/>
    </row>
    <row r="121" spans="1:5" s="21" customFormat="1" ht="12.75">
      <c r="A121" s="1"/>
      <c r="B121" s="1"/>
      <c r="C121" s="1"/>
      <c r="D121" s="1"/>
      <c r="E121" s="1"/>
    </row>
    <row r="122" spans="1:5" s="21" customFormat="1" ht="12.75">
      <c r="A122" s="1"/>
      <c r="B122" s="1"/>
      <c r="C122" s="1"/>
      <c r="D122" s="1"/>
      <c r="E122" s="1"/>
    </row>
    <row r="123" spans="1:5" s="21" customFormat="1" ht="12.75">
      <c r="A123" s="1"/>
      <c r="B123" s="1"/>
      <c r="C123" s="1"/>
      <c r="D123" s="1"/>
      <c r="E123" s="1"/>
    </row>
    <row r="124" spans="1:5" s="21" customFormat="1" ht="12.75">
      <c r="A124" s="1"/>
      <c r="B124" s="1"/>
      <c r="C124" s="1"/>
      <c r="D124" s="1"/>
      <c r="E124" s="1"/>
    </row>
    <row r="125" spans="1:5" s="21" customFormat="1" ht="12.75">
      <c r="A125" s="1"/>
      <c r="B125" s="1"/>
      <c r="C125" s="1"/>
      <c r="D125" s="1"/>
      <c r="E125" s="1"/>
    </row>
    <row r="126" spans="1:5" s="21" customFormat="1" ht="12.75">
      <c r="A126" s="1"/>
      <c r="B126" s="1"/>
      <c r="C126" s="1"/>
      <c r="D126" s="1"/>
      <c r="E126" s="1"/>
    </row>
    <row r="127" spans="1:5" s="21" customFormat="1" ht="12.75">
      <c r="A127" s="1"/>
      <c r="B127" s="1"/>
      <c r="C127" s="1"/>
      <c r="D127" s="1"/>
      <c r="E127" s="1"/>
    </row>
    <row r="128" spans="1:5" s="21" customFormat="1" ht="12.75">
      <c r="A128" s="1"/>
      <c r="B128" s="1"/>
      <c r="C128" s="1"/>
      <c r="D128" s="1"/>
      <c r="E128" s="1"/>
    </row>
    <row r="129" spans="1:5" s="21" customFormat="1" ht="12.75">
      <c r="A129" s="1"/>
      <c r="B129" s="1"/>
      <c r="C129" s="1"/>
      <c r="D129" s="1"/>
      <c r="E129" s="1"/>
    </row>
    <row r="130" spans="1:5" s="21" customFormat="1" ht="12.75">
      <c r="A130" s="1"/>
      <c r="B130" s="1"/>
      <c r="C130" s="1"/>
      <c r="D130" s="1"/>
      <c r="E130" s="1"/>
    </row>
    <row r="131" spans="1:5" s="21" customFormat="1" ht="12.75">
      <c r="A131" s="1"/>
      <c r="B131" s="1"/>
      <c r="C131" s="1"/>
      <c r="D131" s="1"/>
      <c r="E131" s="1"/>
    </row>
    <row r="132" spans="1:5" s="21" customFormat="1" ht="12.75">
      <c r="A132" s="1"/>
      <c r="B132" s="1"/>
      <c r="C132" s="1"/>
      <c r="D132" s="1"/>
      <c r="E132" s="1"/>
    </row>
    <row r="133" spans="1:5" s="21" customFormat="1" ht="12.75">
      <c r="A133" s="1"/>
      <c r="B133" s="1"/>
      <c r="C133" s="1"/>
      <c r="D133" s="1"/>
      <c r="E133" s="1"/>
    </row>
    <row r="134" spans="1:5" s="21" customFormat="1" ht="12.75">
      <c r="A134" s="1"/>
      <c r="B134" s="1"/>
      <c r="C134" s="1"/>
      <c r="D134" s="1"/>
      <c r="E134" s="1"/>
    </row>
    <row r="135" spans="1:5" s="21" customFormat="1" ht="12.75">
      <c r="A135" s="1"/>
      <c r="B135" s="1"/>
      <c r="C135" s="1"/>
      <c r="D135" s="1"/>
      <c r="E135" s="1"/>
    </row>
    <row r="136" spans="1:5" s="21" customFormat="1" ht="12.75">
      <c r="A136" s="1"/>
      <c r="B136" s="1"/>
      <c r="C136" s="1"/>
      <c r="D136" s="1"/>
      <c r="E136" s="1"/>
    </row>
    <row r="137" spans="1:5" s="21" customFormat="1" ht="12.75">
      <c r="A137" s="1"/>
      <c r="B137" s="1"/>
      <c r="C137" s="1"/>
      <c r="D137" s="1"/>
      <c r="E137" s="1"/>
    </row>
    <row r="138" spans="1:5" s="21" customFormat="1" ht="12.75">
      <c r="A138" s="1"/>
      <c r="B138" s="1"/>
      <c r="C138" s="1"/>
      <c r="D138" s="1"/>
      <c r="E138" s="1"/>
    </row>
    <row r="139" spans="1:5" s="21" customFormat="1" ht="12.75">
      <c r="A139" s="1"/>
      <c r="B139" s="1"/>
      <c r="C139" s="1"/>
      <c r="D139" s="1"/>
      <c r="E139" s="1"/>
    </row>
    <row r="140" spans="1:5" s="21" customFormat="1" ht="12.75">
      <c r="A140" s="1"/>
      <c r="B140" s="1"/>
      <c r="C140" s="1"/>
      <c r="D140" s="1"/>
      <c r="E140" s="1"/>
    </row>
    <row r="141" spans="1:5" s="21" customFormat="1" ht="12.75">
      <c r="A141" s="1"/>
      <c r="B141" s="1"/>
      <c r="C141" s="1"/>
      <c r="D141" s="1"/>
      <c r="E141" s="1"/>
    </row>
    <row r="142" spans="1:5" s="21" customFormat="1" ht="12.75">
      <c r="A142" s="1"/>
      <c r="B142" s="1"/>
      <c r="C142" s="1"/>
      <c r="D142" s="1"/>
      <c r="E142" s="1"/>
    </row>
    <row r="143" spans="1:5" s="21" customFormat="1" ht="12.75">
      <c r="A143" s="1"/>
      <c r="B143" s="1"/>
      <c r="C143" s="1"/>
      <c r="D143" s="1"/>
      <c r="E143" s="1"/>
    </row>
    <row r="144" spans="1:5" s="21" customFormat="1" ht="12.75">
      <c r="A144" s="1"/>
      <c r="B144" s="1"/>
      <c r="C144" s="1"/>
      <c r="D144" s="1"/>
      <c r="E144" s="1"/>
    </row>
    <row r="145" spans="1:5" s="21" customFormat="1" ht="12.75">
      <c r="A145" s="1"/>
      <c r="B145" s="1"/>
      <c r="C145" s="1"/>
      <c r="D145" s="1"/>
      <c r="E145" s="1"/>
    </row>
    <row r="146" spans="1:5" s="21" customFormat="1" ht="12.75">
      <c r="A146" s="1"/>
      <c r="B146" s="1"/>
      <c r="C146" s="1"/>
      <c r="D146" s="1"/>
      <c r="E146" s="1"/>
    </row>
    <row r="147" spans="1:5" s="21" customFormat="1" ht="12.75">
      <c r="A147" s="1"/>
      <c r="B147" s="1"/>
      <c r="C147" s="1"/>
      <c r="D147" s="1"/>
      <c r="E147" s="1"/>
    </row>
    <row r="148" spans="1:5" s="21" customFormat="1" ht="12.75">
      <c r="A148" s="1"/>
      <c r="B148" s="1"/>
      <c r="C148" s="1"/>
      <c r="D148" s="1"/>
      <c r="E148" s="1"/>
    </row>
    <row r="149" spans="1:5" s="21" customFormat="1" ht="12.75">
      <c r="A149" s="1"/>
      <c r="B149" s="1"/>
      <c r="C149" s="1"/>
      <c r="D149" s="1"/>
      <c r="E149" s="1"/>
    </row>
    <row r="150" spans="1:5" s="21" customFormat="1" ht="12.75">
      <c r="A150" s="1"/>
      <c r="B150" s="1"/>
      <c r="C150" s="1"/>
      <c r="D150" s="1"/>
      <c r="E150" s="1"/>
    </row>
    <row r="151" spans="1:5" s="21" customFormat="1" ht="12.75">
      <c r="A151" s="1"/>
      <c r="B151" s="1"/>
      <c r="C151" s="1"/>
      <c r="D151" s="1"/>
      <c r="E151" s="1"/>
    </row>
    <row r="152" spans="1:5" s="21" customFormat="1" ht="12.75">
      <c r="A152" s="1"/>
      <c r="B152" s="1"/>
      <c r="C152" s="1"/>
      <c r="D152" s="1"/>
      <c r="E152" s="1"/>
    </row>
    <row r="153" spans="1:5" s="21" customFormat="1" ht="12.75">
      <c r="A153" s="1"/>
      <c r="B153" s="1"/>
      <c r="C153" s="1"/>
      <c r="D153" s="1"/>
      <c r="E153" s="1"/>
    </row>
    <row r="154" spans="1:5" s="21" customFormat="1" ht="12.75">
      <c r="A154" s="1"/>
      <c r="B154" s="1"/>
      <c r="C154" s="1"/>
      <c r="D154" s="1"/>
      <c r="E154" s="1"/>
    </row>
    <row r="155" spans="1:5" s="21" customFormat="1" ht="12.75">
      <c r="A155" s="1"/>
      <c r="B155" s="1"/>
      <c r="C155" s="1"/>
      <c r="D155" s="1"/>
      <c r="E155" s="1"/>
    </row>
    <row r="156" spans="1:5" s="21" customFormat="1" ht="12.75">
      <c r="A156" s="1"/>
      <c r="B156" s="1"/>
      <c r="C156" s="1"/>
      <c r="D156" s="1"/>
      <c r="E156" s="1"/>
    </row>
    <row r="157" spans="1:5" s="21" customFormat="1" ht="12.75">
      <c r="A157" s="1"/>
      <c r="B157" s="1"/>
      <c r="C157" s="1"/>
      <c r="D157" s="1"/>
      <c r="E157" s="1"/>
    </row>
    <row r="158" spans="1:5" s="21" customFormat="1" ht="12.75">
      <c r="A158" s="1"/>
      <c r="B158" s="1"/>
      <c r="C158" s="1"/>
      <c r="D158" s="1"/>
      <c r="E158" s="1"/>
    </row>
    <row r="159" spans="1:5" s="21" customFormat="1" ht="12.75">
      <c r="A159" s="1"/>
      <c r="B159" s="1"/>
      <c r="C159" s="1"/>
      <c r="D159" s="1"/>
      <c r="E159" s="1"/>
    </row>
    <row r="160" spans="1:5" s="21" customFormat="1" ht="12.75">
      <c r="A160" s="1"/>
      <c r="B160" s="1"/>
      <c r="C160" s="1"/>
      <c r="D160" s="1"/>
      <c r="E160" s="1"/>
    </row>
    <row r="161" spans="1:5" s="21" customFormat="1" ht="12.75">
      <c r="A161" s="1"/>
      <c r="B161" s="1"/>
      <c r="C161" s="1"/>
      <c r="D161" s="1"/>
      <c r="E161" s="1"/>
    </row>
    <row r="162" spans="1:5" s="21" customFormat="1" ht="12.75">
      <c r="A162" s="1"/>
      <c r="B162" s="1"/>
      <c r="C162" s="1"/>
      <c r="D162" s="1"/>
      <c r="E162" s="1"/>
    </row>
    <row r="163" spans="1:5" s="21" customFormat="1" ht="12.75">
      <c r="A163" s="1"/>
      <c r="B163" s="1"/>
      <c r="C163" s="1"/>
      <c r="D163" s="1"/>
      <c r="E163" s="1"/>
    </row>
    <row r="164" spans="1:5" s="21" customFormat="1" ht="12.75">
      <c r="A164" s="1"/>
      <c r="B164" s="1"/>
      <c r="C164" s="1"/>
      <c r="D164" s="1"/>
      <c r="E164" s="1"/>
    </row>
    <row r="165" spans="1:5" s="21" customFormat="1" ht="12.75">
      <c r="A165" s="1"/>
      <c r="B165" s="1"/>
      <c r="C165" s="1"/>
      <c r="D165" s="1"/>
      <c r="E165" s="1"/>
    </row>
    <row r="166" spans="1:5" s="21" customFormat="1" ht="12.75">
      <c r="A166" s="1"/>
      <c r="B166" s="1"/>
      <c r="C166" s="1"/>
      <c r="D166" s="1"/>
      <c r="E166" s="1"/>
    </row>
    <row r="167" spans="1:5" s="21" customFormat="1" ht="12.75">
      <c r="A167" s="1"/>
      <c r="B167" s="1"/>
      <c r="C167" s="1"/>
      <c r="D167" s="1"/>
      <c r="E167" s="1"/>
    </row>
    <row r="168" spans="1:5" s="21" customFormat="1" ht="12.75">
      <c r="A168" s="1"/>
      <c r="B168" s="1"/>
      <c r="C168" s="1"/>
      <c r="D168" s="1"/>
      <c r="E168" s="1"/>
    </row>
    <row r="169" spans="1:5" s="21" customFormat="1" ht="12.75">
      <c r="A169" s="1"/>
      <c r="B169" s="1"/>
      <c r="C169" s="1"/>
      <c r="D169" s="1"/>
      <c r="E169" s="1"/>
    </row>
    <row r="170" spans="1:5" s="21" customFormat="1" ht="12.75">
      <c r="A170" s="1"/>
      <c r="B170" s="1"/>
      <c r="C170" s="1"/>
      <c r="D170" s="1"/>
      <c r="E170" s="1"/>
    </row>
    <row r="171" spans="1:5" s="21" customFormat="1" ht="12.75">
      <c r="A171" s="1"/>
      <c r="B171" s="1"/>
      <c r="C171" s="1"/>
      <c r="D171" s="1"/>
      <c r="E171" s="1"/>
    </row>
    <row r="172" spans="1:5" s="21" customFormat="1" ht="12.75">
      <c r="A172" s="1"/>
      <c r="B172" s="1"/>
      <c r="C172" s="1"/>
      <c r="D172" s="1"/>
      <c r="E172" s="1"/>
    </row>
    <row r="173" spans="1:5" s="21" customFormat="1" ht="12.75">
      <c r="A173" s="1"/>
      <c r="B173" s="1"/>
      <c r="C173" s="1"/>
      <c r="D173" s="1"/>
      <c r="E173" s="1"/>
    </row>
    <row r="174" spans="1:5" s="21" customFormat="1" ht="12.75">
      <c r="A174" s="1"/>
      <c r="B174" s="1"/>
      <c r="C174" s="1"/>
      <c r="D174" s="1"/>
      <c r="E174" s="1"/>
    </row>
    <row r="175" spans="1:5" s="21" customFormat="1" ht="12.75">
      <c r="A175" s="1"/>
      <c r="B175" s="1"/>
      <c r="C175" s="1"/>
      <c r="D175" s="1"/>
      <c r="E175" s="1"/>
    </row>
    <row r="176" spans="1:5" s="21" customFormat="1" ht="12.75">
      <c r="A176" s="1"/>
      <c r="B176" s="1"/>
      <c r="C176" s="1"/>
      <c r="D176" s="1"/>
      <c r="E176" s="1"/>
    </row>
    <row r="177" spans="1:5" s="21" customFormat="1" ht="12.75">
      <c r="A177" s="1"/>
      <c r="B177" s="1"/>
      <c r="C177" s="1"/>
      <c r="D177" s="1"/>
      <c r="E177" s="1"/>
    </row>
    <row r="178" spans="1:5" s="21" customFormat="1" ht="12.75">
      <c r="A178" s="1"/>
      <c r="B178" s="1"/>
      <c r="C178" s="1"/>
      <c r="D178" s="1"/>
      <c r="E178" s="1"/>
    </row>
    <row r="179" spans="1:5" s="21" customFormat="1" ht="12.75">
      <c r="A179" s="1"/>
      <c r="B179" s="1"/>
      <c r="C179" s="1"/>
      <c r="D179" s="1"/>
      <c r="E179" s="1"/>
    </row>
    <row r="180" spans="1:5" s="21" customFormat="1" ht="12.75">
      <c r="A180" s="1"/>
      <c r="B180" s="1"/>
      <c r="C180" s="1"/>
      <c r="D180" s="1"/>
      <c r="E180" s="1"/>
    </row>
    <row r="181" spans="1:5" s="21" customFormat="1" ht="12.75">
      <c r="A181" s="1"/>
      <c r="B181" s="1"/>
      <c r="C181" s="1"/>
      <c r="D181" s="1"/>
      <c r="E181" s="1"/>
    </row>
    <row r="182" spans="1:5" s="21" customFormat="1" ht="12.75">
      <c r="A182" s="1"/>
      <c r="B182" s="1"/>
      <c r="C182" s="1"/>
      <c r="D182" s="1"/>
      <c r="E182" s="1"/>
    </row>
    <row r="183" spans="1:5" s="21" customFormat="1" ht="12.75">
      <c r="A183" s="1"/>
      <c r="B183" s="1"/>
      <c r="C183" s="1"/>
      <c r="D183" s="1"/>
      <c r="E183" s="1"/>
    </row>
    <row r="184" spans="1:5" s="21" customFormat="1" ht="12.75">
      <c r="A184" s="1"/>
      <c r="B184" s="1"/>
      <c r="C184" s="1"/>
      <c r="D184" s="1"/>
      <c r="E184" s="1"/>
    </row>
    <row r="185" spans="1:5" s="21" customFormat="1" ht="12.75">
      <c r="A185" s="1"/>
      <c r="B185" s="1"/>
      <c r="C185" s="1"/>
      <c r="D185" s="1"/>
      <c r="E185" s="1"/>
    </row>
    <row r="186" spans="1:5" s="21" customFormat="1" ht="12.75">
      <c r="A186" s="1"/>
      <c r="B186" s="1"/>
      <c r="C186" s="1"/>
      <c r="D186" s="1"/>
      <c r="E186" s="1"/>
    </row>
    <row r="187" spans="1:5" s="21" customFormat="1" ht="12.75">
      <c r="A187" s="1"/>
      <c r="B187" s="1"/>
      <c r="C187" s="1"/>
      <c r="D187" s="1"/>
      <c r="E187" s="1"/>
    </row>
    <row r="188" spans="1:5" s="21" customFormat="1" ht="12.75">
      <c r="A188" s="1"/>
      <c r="B188" s="1"/>
      <c r="C188" s="1"/>
      <c r="D188" s="1"/>
      <c r="E188" s="1"/>
    </row>
    <row r="189" spans="1:5" s="21" customFormat="1" ht="12.75">
      <c r="A189" s="1"/>
      <c r="B189" s="1"/>
      <c r="C189" s="1"/>
      <c r="D189" s="1"/>
      <c r="E189" s="1"/>
    </row>
    <row r="190" spans="1:5" s="21" customFormat="1" ht="12.75">
      <c r="A190" s="1"/>
      <c r="B190" s="1"/>
      <c r="C190" s="1"/>
      <c r="D190" s="1"/>
      <c r="E190" s="1"/>
    </row>
    <row r="191" spans="1:5" s="21" customFormat="1" ht="12.75">
      <c r="A191" s="1"/>
      <c r="B191" s="1"/>
      <c r="C191" s="1"/>
      <c r="D191" s="1"/>
      <c r="E191" s="1"/>
    </row>
    <row r="192" spans="1:5" s="21" customFormat="1" ht="12.75">
      <c r="A192" s="1"/>
      <c r="B192" s="1"/>
      <c r="C192" s="1"/>
      <c r="D192" s="1"/>
      <c r="E192" s="1"/>
    </row>
    <row r="193" spans="1:5" s="21" customFormat="1" ht="12.75">
      <c r="A193" s="1"/>
      <c r="B193" s="1"/>
      <c r="C193" s="1"/>
      <c r="D193" s="1"/>
      <c r="E193" s="1"/>
    </row>
    <row r="194" spans="1:5" s="21" customFormat="1" ht="12.75">
      <c r="A194" s="1"/>
      <c r="B194" s="1"/>
      <c r="C194" s="1"/>
      <c r="D194" s="1"/>
      <c r="E194" s="1"/>
    </row>
    <row r="195" spans="1:5" s="21" customFormat="1" ht="12.75">
      <c r="A195" s="1"/>
      <c r="B195" s="1"/>
      <c r="C195" s="1"/>
      <c r="D195" s="1"/>
      <c r="E195" s="1"/>
    </row>
    <row r="196" spans="1:5" s="21" customFormat="1" ht="12.75">
      <c r="A196" s="1"/>
      <c r="B196" s="1"/>
      <c r="C196" s="1"/>
      <c r="D196" s="1"/>
      <c r="E196" s="1"/>
    </row>
    <row r="197" spans="1:5" s="21" customFormat="1" ht="12.75">
      <c r="A197" s="1"/>
      <c r="B197" s="1"/>
      <c r="C197" s="1"/>
      <c r="D197" s="1"/>
      <c r="E197" s="1"/>
    </row>
    <row r="198" spans="1:5" s="21" customFormat="1" ht="12.75">
      <c r="A198" s="1"/>
      <c r="B198" s="1"/>
      <c r="C198" s="1"/>
      <c r="D198" s="1"/>
      <c r="E198" s="1"/>
    </row>
    <row r="199" spans="1:5" s="21" customFormat="1" ht="12.75">
      <c r="A199" s="1"/>
      <c r="B199" s="1"/>
      <c r="C199" s="1"/>
      <c r="D199" s="1"/>
      <c r="E199" s="1"/>
    </row>
    <row r="200" spans="1:5" s="21" customFormat="1" ht="12.75">
      <c r="A200" s="1"/>
      <c r="B200" s="1"/>
      <c r="C200" s="1"/>
      <c r="D200" s="1"/>
      <c r="E200" s="1"/>
    </row>
    <row r="201" spans="1:5" s="21" customFormat="1" ht="12.75">
      <c r="A201" s="1"/>
      <c r="B201" s="1"/>
      <c r="C201" s="1"/>
      <c r="D201" s="1"/>
      <c r="E201" s="1"/>
    </row>
    <row r="202" spans="1:5" s="21" customFormat="1" ht="12.75">
      <c r="A202" s="1"/>
      <c r="B202" s="1"/>
      <c r="C202" s="1"/>
      <c r="D202" s="1"/>
      <c r="E202" s="1"/>
    </row>
    <row r="203" spans="1:5" s="21" customFormat="1" ht="12.75">
      <c r="A203" s="1"/>
      <c r="B203" s="1"/>
      <c r="C203" s="1"/>
      <c r="D203" s="1"/>
      <c r="E203" s="1"/>
    </row>
    <row r="204" spans="1:5" s="21" customFormat="1" ht="12.75">
      <c r="A204" s="1"/>
      <c r="B204" s="1"/>
      <c r="C204" s="1"/>
      <c r="D204" s="1"/>
      <c r="E204" s="1"/>
    </row>
    <row r="205" spans="1:5" s="21" customFormat="1" ht="12.75">
      <c r="A205" s="1"/>
      <c r="B205" s="1"/>
      <c r="C205" s="1"/>
      <c r="D205" s="1"/>
      <c r="E205" s="1"/>
    </row>
    <row r="206" spans="1:5" s="21" customFormat="1" ht="12.75">
      <c r="A206" s="1"/>
      <c r="B206" s="1"/>
      <c r="C206" s="1"/>
      <c r="D206" s="1"/>
      <c r="E206" s="1"/>
    </row>
    <row r="207" spans="1:5" s="21" customFormat="1" ht="12.75">
      <c r="A207" s="1"/>
      <c r="B207" s="1"/>
      <c r="C207" s="1"/>
      <c r="D207" s="1"/>
      <c r="E207" s="1"/>
    </row>
    <row r="208" spans="1:5" s="21" customFormat="1" ht="12.75">
      <c r="A208" s="1"/>
      <c r="B208" s="1"/>
      <c r="C208" s="1"/>
      <c r="D208" s="1"/>
      <c r="E208" s="1"/>
    </row>
    <row r="209" spans="1:5" s="21" customFormat="1" ht="12.75">
      <c r="A209" s="1"/>
      <c r="B209" s="1"/>
      <c r="C209" s="1"/>
      <c r="D209" s="1"/>
      <c r="E209" s="1"/>
    </row>
    <row r="210" spans="1:5" s="21" customFormat="1" ht="12.75">
      <c r="A210" s="1"/>
      <c r="B210" s="1"/>
      <c r="C210" s="1"/>
      <c r="D210" s="1"/>
      <c r="E210" s="1"/>
    </row>
    <row r="211" spans="1:5" s="21" customFormat="1" ht="12.75">
      <c r="A211" s="1"/>
      <c r="B211" s="1"/>
      <c r="C211" s="1"/>
      <c r="D211" s="1"/>
      <c r="E211" s="1"/>
    </row>
    <row r="212" spans="1:5" s="21" customFormat="1" ht="12.75">
      <c r="A212" s="1"/>
      <c r="B212" s="1"/>
      <c r="C212" s="1"/>
      <c r="D212" s="1"/>
      <c r="E212" s="1"/>
    </row>
    <row r="213" spans="1:5" s="21" customFormat="1" ht="12.75">
      <c r="A213" s="1"/>
      <c r="B213" s="1"/>
      <c r="C213" s="1"/>
      <c r="D213" s="1"/>
      <c r="E213" s="1"/>
    </row>
    <row r="214" spans="1:5" s="21" customFormat="1" ht="12.75">
      <c r="A214" s="1"/>
      <c r="B214" s="1"/>
      <c r="C214" s="1"/>
      <c r="D214" s="1"/>
      <c r="E214" s="1"/>
    </row>
    <row r="215" spans="1:5" s="21" customFormat="1" ht="12.75">
      <c r="A215" s="1"/>
      <c r="B215" s="1"/>
      <c r="C215" s="1"/>
      <c r="D215" s="1"/>
      <c r="E215" s="1"/>
    </row>
    <row r="216" spans="1:5" s="21" customFormat="1" ht="12.75">
      <c r="A216" s="1"/>
      <c r="B216" s="1"/>
      <c r="C216" s="1"/>
      <c r="D216" s="1"/>
      <c r="E216" s="1"/>
    </row>
    <row r="217" spans="1:5" s="21" customFormat="1" ht="12.75">
      <c r="A217" s="1"/>
      <c r="B217" s="1"/>
      <c r="C217" s="1"/>
      <c r="D217" s="1"/>
      <c r="E217" s="1"/>
    </row>
    <row r="218" spans="1:5" s="21" customFormat="1" ht="12.75">
      <c r="A218" s="1"/>
      <c r="B218" s="1"/>
      <c r="C218" s="1"/>
      <c r="D218" s="1"/>
      <c r="E218" s="1"/>
    </row>
    <row r="219" spans="1:5" s="21" customFormat="1" ht="12.75">
      <c r="A219" s="1"/>
      <c r="B219" s="1"/>
      <c r="C219" s="1"/>
      <c r="D219" s="1"/>
      <c r="E219" s="1"/>
    </row>
    <row r="220" spans="1:5" s="21" customFormat="1" ht="12.75">
      <c r="A220" s="1"/>
      <c r="B220" s="1"/>
      <c r="C220" s="1"/>
      <c r="D220" s="1"/>
      <c r="E220" s="1"/>
    </row>
    <row r="221" spans="1:5" s="21" customFormat="1" ht="12.75">
      <c r="A221" s="1"/>
      <c r="B221" s="1"/>
      <c r="C221" s="1"/>
      <c r="D221" s="1"/>
      <c r="E221" s="1"/>
    </row>
    <row r="222" spans="1:5" s="21" customFormat="1" ht="12.75">
      <c r="A222" s="1"/>
      <c r="B222" s="1"/>
      <c r="C222" s="1"/>
      <c r="D222" s="1"/>
      <c r="E222" s="1"/>
    </row>
    <row r="223" spans="1:5" s="21" customFormat="1" ht="12.75">
      <c r="A223" s="1"/>
      <c r="B223" s="1"/>
      <c r="C223" s="1"/>
      <c r="D223" s="1"/>
      <c r="E223" s="1"/>
    </row>
    <row r="224" spans="1:5" s="21" customFormat="1" ht="12.75">
      <c r="A224" s="1"/>
      <c r="B224" s="1"/>
      <c r="C224" s="1"/>
      <c r="D224" s="1"/>
      <c r="E224" s="1"/>
    </row>
    <row r="225" spans="1:5" s="21" customFormat="1" ht="12.75">
      <c r="A225" s="1"/>
      <c r="B225" s="1"/>
      <c r="C225" s="1"/>
      <c r="D225" s="1"/>
      <c r="E225" s="1"/>
    </row>
    <row r="226" spans="1:5" s="21" customFormat="1" ht="12.75">
      <c r="A226" s="1"/>
      <c r="B226" s="1"/>
      <c r="C226" s="1"/>
      <c r="D226" s="1"/>
      <c r="E226" s="1"/>
    </row>
    <row r="227" spans="1:5" s="21" customFormat="1" ht="12.75">
      <c r="A227" s="1"/>
      <c r="B227" s="1"/>
      <c r="C227" s="1"/>
      <c r="D227" s="1"/>
      <c r="E227" s="1"/>
    </row>
    <row r="228" spans="1:5" s="21" customFormat="1" ht="12.75">
      <c r="A228" s="1"/>
      <c r="B228" s="1"/>
      <c r="C228" s="1"/>
      <c r="D228" s="1"/>
      <c r="E228" s="1"/>
    </row>
    <row r="229" spans="1:5" s="21" customFormat="1" ht="12.75">
      <c r="A229" s="1"/>
      <c r="B229" s="1"/>
      <c r="C229" s="1"/>
      <c r="D229" s="1"/>
      <c r="E229" s="1"/>
    </row>
    <row r="230" spans="1:5" s="21" customFormat="1" ht="12.75">
      <c r="A230" s="1"/>
      <c r="B230" s="1"/>
      <c r="C230" s="1"/>
      <c r="D230" s="1"/>
      <c r="E230" s="1"/>
    </row>
    <row r="231" spans="1:5" s="21" customFormat="1" ht="12.75">
      <c r="A231" s="1"/>
      <c r="B231" s="1"/>
      <c r="C231" s="1"/>
      <c r="D231" s="1"/>
      <c r="E231" s="1"/>
    </row>
    <row r="232" spans="1:5" s="21" customFormat="1" ht="12.75">
      <c r="A232" s="1"/>
      <c r="B232" s="1"/>
      <c r="C232" s="1"/>
      <c r="D232" s="1"/>
      <c r="E232" s="1"/>
    </row>
    <row r="233" spans="1:5" s="21" customFormat="1" ht="12.75">
      <c r="A233" s="1"/>
      <c r="B233" s="1"/>
      <c r="C233" s="1"/>
      <c r="D233" s="1"/>
      <c r="E233" s="1"/>
    </row>
    <row r="234" spans="1:5" s="21" customFormat="1" ht="12.75">
      <c r="A234" s="1"/>
      <c r="B234" s="1"/>
      <c r="C234" s="1"/>
      <c r="D234" s="1"/>
      <c r="E234" s="1"/>
    </row>
    <row r="235" spans="1:5" s="21" customFormat="1" ht="12.75">
      <c r="A235" s="1"/>
      <c r="B235" s="1"/>
      <c r="C235" s="1"/>
      <c r="D235" s="1"/>
      <c r="E235" s="1"/>
    </row>
    <row r="236" spans="1:5" s="21" customFormat="1" ht="12.75">
      <c r="A236" s="1"/>
      <c r="B236" s="1"/>
      <c r="C236" s="1"/>
      <c r="D236" s="1"/>
      <c r="E236" s="1"/>
    </row>
    <row r="237" spans="1:5" s="21" customFormat="1" ht="12.75">
      <c r="A237" s="1"/>
      <c r="B237" s="1"/>
      <c r="C237" s="1"/>
      <c r="D237" s="1"/>
      <c r="E237" s="1"/>
    </row>
    <row r="238" spans="1:5" s="21" customFormat="1" ht="12.75">
      <c r="A238" s="1"/>
      <c r="B238" s="1"/>
      <c r="C238" s="1"/>
      <c r="D238" s="1"/>
      <c r="E238" s="1"/>
    </row>
    <row r="239" spans="1:5" s="21" customFormat="1" ht="12.75">
      <c r="A239" s="1"/>
      <c r="B239" s="1"/>
      <c r="C239" s="1"/>
      <c r="D239" s="1"/>
      <c r="E239" s="1"/>
    </row>
    <row r="240" spans="1:5" s="21" customFormat="1" ht="12.75">
      <c r="A240" s="1"/>
      <c r="B240" s="1"/>
      <c r="C240" s="1"/>
      <c r="D240" s="1"/>
      <c r="E240" s="1"/>
    </row>
    <row r="241" spans="1:5" s="21" customFormat="1" ht="12.75">
      <c r="A241" s="1"/>
      <c r="B241" s="1"/>
      <c r="C241" s="1"/>
      <c r="D241" s="1"/>
      <c r="E241" s="1"/>
    </row>
    <row r="242" spans="1:5" s="21" customFormat="1" ht="12.75">
      <c r="A242" s="1"/>
      <c r="B242" s="1"/>
      <c r="C242" s="1"/>
      <c r="D242" s="1"/>
      <c r="E242" s="1"/>
    </row>
    <row r="243" spans="1:5" s="21" customFormat="1" ht="12.75">
      <c r="A243" s="1"/>
      <c r="B243" s="1"/>
      <c r="C243" s="1"/>
      <c r="D243" s="1"/>
      <c r="E243" s="1"/>
    </row>
    <row r="244" spans="1:5" s="21" customFormat="1" ht="12.75">
      <c r="A244" s="1"/>
      <c r="B244" s="1"/>
      <c r="C244" s="1"/>
      <c r="D244" s="1"/>
      <c r="E244" s="1"/>
    </row>
    <row r="245" spans="1:5" s="21" customFormat="1" ht="12.75">
      <c r="A245" s="1"/>
      <c r="B245" s="1"/>
      <c r="C245" s="1"/>
      <c r="D245" s="1"/>
      <c r="E245" s="1"/>
    </row>
    <row r="246" spans="1:5" s="21" customFormat="1" ht="12.75">
      <c r="A246" s="1"/>
      <c r="B246" s="1"/>
      <c r="C246" s="1"/>
      <c r="D246" s="1"/>
      <c r="E246" s="1"/>
    </row>
    <row r="247" spans="1:5" s="21" customFormat="1" ht="12.75">
      <c r="A247" s="1"/>
      <c r="B247" s="1"/>
      <c r="C247" s="1"/>
      <c r="D247" s="1"/>
      <c r="E247" s="1"/>
    </row>
    <row r="248" spans="1:5" s="21" customFormat="1" ht="12.75">
      <c r="A248" s="1"/>
      <c r="B248" s="1"/>
      <c r="C248" s="1"/>
      <c r="D248" s="1"/>
      <c r="E248" s="1"/>
    </row>
    <row r="249" spans="1:5" s="21" customFormat="1" ht="12.75">
      <c r="A249" s="1"/>
      <c r="B249" s="1"/>
      <c r="C249" s="1"/>
      <c r="D249" s="1"/>
      <c r="E249" s="1"/>
    </row>
    <row r="250" spans="1:5" s="21" customFormat="1" ht="12.75">
      <c r="A250" s="1"/>
      <c r="B250" s="1"/>
      <c r="C250" s="1"/>
      <c r="D250" s="1"/>
      <c r="E250" s="1"/>
    </row>
    <row r="251" spans="1:5" s="21" customFormat="1" ht="12.75">
      <c r="A251" s="1"/>
      <c r="B251" s="1"/>
      <c r="C251" s="1"/>
      <c r="D251" s="1"/>
      <c r="E251" s="1"/>
    </row>
    <row r="252" spans="1:5" s="21" customFormat="1" ht="12.75">
      <c r="A252" s="1"/>
      <c r="B252" s="1"/>
      <c r="C252" s="1"/>
      <c r="D252" s="1"/>
      <c r="E252" s="1"/>
    </row>
    <row r="253" spans="1:5" s="21" customFormat="1" ht="12.75">
      <c r="A253" s="1"/>
      <c r="B253" s="1"/>
      <c r="C253" s="1"/>
      <c r="D253" s="1"/>
      <c r="E253" s="1"/>
    </row>
    <row r="254" spans="1:5" s="21" customFormat="1" ht="12.75">
      <c r="A254" s="1"/>
      <c r="B254" s="1"/>
      <c r="C254" s="1"/>
      <c r="D254" s="1"/>
      <c r="E254" s="1"/>
    </row>
    <row r="255" spans="1:5" s="21" customFormat="1" ht="12.75">
      <c r="A255" s="1"/>
      <c r="B255" s="1"/>
      <c r="C255" s="1"/>
      <c r="D255" s="1"/>
      <c r="E255" s="1"/>
    </row>
    <row r="256" spans="1:5" s="21" customFormat="1" ht="12.75">
      <c r="A256" s="1"/>
      <c r="B256" s="1"/>
      <c r="C256" s="1"/>
      <c r="D256" s="1"/>
      <c r="E256" s="1"/>
    </row>
    <row r="257" spans="1:5" s="21" customFormat="1" ht="12.75">
      <c r="A257" s="1"/>
      <c r="B257" s="1"/>
      <c r="C257" s="1"/>
      <c r="D257" s="1"/>
      <c r="E257" s="1"/>
    </row>
    <row r="258" spans="1:5" s="21" customFormat="1" ht="12.75">
      <c r="A258" s="1"/>
      <c r="B258" s="1"/>
      <c r="C258" s="1"/>
      <c r="D258" s="1"/>
      <c r="E258" s="1"/>
    </row>
    <row r="259" spans="1:5" s="21" customFormat="1" ht="12.75">
      <c r="A259" s="1"/>
      <c r="B259" s="1"/>
      <c r="C259" s="1"/>
      <c r="D259" s="1"/>
      <c r="E259" s="1"/>
    </row>
    <row r="260" spans="1:5" s="21" customFormat="1" ht="12.75">
      <c r="A260" s="1"/>
      <c r="B260" s="1"/>
      <c r="C260" s="1"/>
      <c r="D260" s="1"/>
      <c r="E260" s="1"/>
    </row>
    <row r="261" spans="1:5" s="21" customFormat="1" ht="12.75">
      <c r="A261" s="1"/>
      <c r="B261" s="1"/>
      <c r="C261" s="1"/>
      <c r="D261" s="1"/>
      <c r="E261" s="1"/>
    </row>
    <row r="262" spans="1:5" s="21" customFormat="1" ht="12.75">
      <c r="A262" s="1"/>
      <c r="B262" s="1"/>
      <c r="C262" s="1"/>
      <c r="D262" s="1"/>
      <c r="E262" s="1"/>
    </row>
    <row r="263" spans="1:5" s="21" customFormat="1" ht="12.75">
      <c r="A263" s="1"/>
      <c r="B263" s="1"/>
      <c r="C263" s="1"/>
      <c r="D263" s="1"/>
      <c r="E263" s="1"/>
    </row>
    <row r="264" spans="1:5" s="21" customFormat="1" ht="12.75">
      <c r="A264" s="1"/>
      <c r="B264" s="1"/>
      <c r="C264" s="1"/>
      <c r="D264" s="1"/>
      <c r="E264" s="1"/>
    </row>
    <row r="265" spans="1:5" s="21" customFormat="1" ht="12.75">
      <c r="A265" s="1"/>
      <c r="B265" s="1"/>
      <c r="C265" s="1"/>
      <c r="D265" s="1"/>
      <c r="E265" s="1"/>
    </row>
    <row r="266" spans="1:5" s="21" customFormat="1" ht="12.75">
      <c r="A266" s="1"/>
      <c r="B266" s="1"/>
      <c r="C266" s="1"/>
      <c r="D266" s="1"/>
      <c r="E266" s="1"/>
    </row>
    <row r="267" spans="1:5" s="21" customFormat="1" ht="12.75">
      <c r="A267" s="1"/>
      <c r="B267" s="1"/>
      <c r="C267" s="1"/>
      <c r="D267" s="1"/>
      <c r="E267" s="1"/>
    </row>
    <row r="268" spans="1:5" s="21" customFormat="1" ht="12.75">
      <c r="A268" s="1"/>
      <c r="B268" s="1"/>
      <c r="C268" s="1"/>
      <c r="D268" s="1"/>
      <c r="E268" s="1"/>
    </row>
    <row r="269" spans="1:5" s="21" customFormat="1" ht="12.75">
      <c r="A269" s="1"/>
      <c r="B269" s="1"/>
      <c r="C269" s="1"/>
      <c r="D269" s="1"/>
      <c r="E269" s="1"/>
    </row>
    <row r="270" spans="1:5" s="21" customFormat="1" ht="12.75">
      <c r="A270" s="1"/>
      <c r="B270" s="1"/>
      <c r="C270" s="1"/>
      <c r="D270" s="1"/>
      <c r="E270" s="1"/>
    </row>
    <row r="271" spans="1:5" s="21" customFormat="1" ht="12.75">
      <c r="A271" s="1"/>
      <c r="B271" s="1"/>
      <c r="C271" s="1"/>
      <c r="D271" s="1"/>
      <c r="E271" s="1"/>
    </row>
    <row r="272" spans="1:5" s="21" customFormat="1" ht="12.75">
      <c r="A272" s="1"/>
      <c r="B272" s="1"/>
      <c r="C272" s="1"/>
      <c r="D272" s="1"/>
      <c r="E272" s="1"/>
    </row>
    <row r="273" spans="1:5" s="21" customFormat="1" ht="12.75">
      <c r="A273" s="1"/>
      <c r="B273" s="1"/>
      <c r="C273" s="1"/>
      <c r="D273" s="1"/>
      <c r="E273" s="1"/>
    </row>
    <row r="274" spans="1:5" s="21" customFormat="1" ht="12.75">
      <c r="A274" s="1"/>
      <c r="B274" s="1"/>
      <c r="C274" s="1"/>
      <c r="D274" s="1"/>
      <c r="E274" s="1"/>
    </row>
    <row r="275" spans="1:5" s="21" customFormat="1" ht="12.75">
      <c r="A275" s="1"/>
      <c r="B275" s="1"/>
      <c r="C275" s="1"/>
      <c r="D275" s="1"/>
      <c r="E275" s="1"/>
    </row>
    <row r="276" spans="1:5" s="21" customFormat="1" ht="12.75">
      <c r="A276" s="1"/>
      <c r="B276" s="1"/>
      <c r="C276" s="1"/>
      <c r="D276" s="1"/>
      <c r="E276" s="1"/>
    </row>
    <row r="277" spans="1:5" s="21" customFormat="1" ht="12.75">
      <c r="A277" s="1"/>
      <c r="B277" s="1"/>
      <c r="C277" s="1"/>
      <c r="D277" s="1"/>
      <c r="E277" s="1"/>
    </row>
    <row r="278" spans="1:5" s="21" customFormat="1" ht="12.75">
      <c r="A278" s="1"/>
      <c r="B278" s="1"/>
      <c r="C278" s="1"/>
      <c r="D278" s="1"/>
      <c r="E278" s="1"/>
    </row>
    <row r="279" spans="1:5" s="21" customFormat="1" ht="12.75">
      <c r="A279" s="1"/>
      <c r="B279" s="1"/>
      <c r="C279" s="1"/>
      <c r="D279" s="1"/>
      <c r="E279" s="1"/>
    </row>
    <row r="280" spans="1:5" s="21" customFormat="1" ht="12.75">
      <c r="A280" s="1"/>
      <c r="B280" s="1"/>
      <c r="C280" s="1"/>
      <c r="D280" s="1"/>
      <c r="E280" s="1"/>
    </row>
    <row r="281" spans="1:5" s="21" customFormat="1" ht="12.75">
      <c r="A281" s="1"/>
      <c r="B281" s="1"/>
      <c r="C281" s="1"/>
      <c r="D281" s="1"/>
      <c r="E281" s="1"/>
    </row>
    <row r="282" spans="1:5" s="21" customFormat="1" ht="12.75">
      <c r="A282" s="1"/>
      <c r="B282" s="1"/>
      <c r="C282" s="1"/>
      <c r="D282" s="1"/>
      <c r="E282" s="1"/>
    </row>
    <row r="283" spans="1:5" s="21" customFormat="1" ht="12.75">
      <c r="A283" s="1"/>
      <c r="B283" s="1"/>
      <c r="C283" s="1"/>
      <c r="D283" s="1"/>
      <c r="E283" s="1"/>
    </row>
    <row r="284" spans="1:5" s="21" customFormat="1" ht="12.75">
      <c r="A284" s="1"/>
      <c r="B284" s="1"/>
      <c r="C284" s="1"/>
      <c r="D284" s="1"/>
      <c r="E284" s="1"/>
    </row>
    <row r="285" spans="1:5" s="21" customFormat="1" ht="12.75">
      <c r="A285" s="1"/>
      <c r="B285" s="1"/>
      <c r="C285" s="1"/>
      <c r="D285" s="1"/>
      <c r="E285" s="1"/>
    </row>
    <row r="286" spans="1:5" s="21" customFormat="1" ht="12.75">
      <c r="A286" s="1"/>
      <c r="B286" s="1"/>
      <c r="C286" s="1"/>
      <c r="D286" s="1"/>
      <c r="E286" s="1"/>
    </row>
    <row r="287" spans="1:5" s="21" customFormat="1" ht="12.75">
      <c r="A287" s="1"/>
      <c r="B287" s="1"/>
      <c r="C287" s="1"/>
      <c r="D287" s="1"/>
      <c r="E287" s="1"/>
    </row>
    <row r="288" spans="1:5" s="21" customFormat="1" ht="12.75">
      <c r="A288" s="1"/>
      <c r="B288" s="1"/>
      <c r="C288" s="1"/>
      <c r="D288" s="1"/>
      <c r="E288" s="1"/>
    </row>
    <row r="289" spans="1:5" s="21" customFormat="1" ht="12.75">
      <c r="A289" s="1"/>
      <c r="B289" s="1"/>
      <c r="C289" s="1"/>
      <c r="D289" s="1"/>
      <c r="E289" s="1"/>
    </row>
    <row r="290" spans="1:5" s="21" customFormat="1" ht="12.75">
      <c r="A290" s="1"/>
      <c r="B290" s="1"/>
      <c r="C290" s="1"/>
      <c r="D290" s="1"/>
      <c r="E290" s="1"/>
    </row>
    <row r="291" spans="1:5" s="21" customFormat="1" ht="12.75">
      <c r="A291" s="1"/>
      <c r="B291" s="1"/>
      <c r="C291" s="1"/>
      <c r="D291" s="1"/>
      <c r="E291" s="1"/>
    </row>
    <row r="292" spans="1:5" s="21" customFormat="1" ht="12.75">
      <c r="A292" s="1"/>
      <c r="B292" s="1"/>
      <c r="C292" s="1"/>
      <c r="D292" s="1"/>
      <c r="E292" s="1"/>
    </row>
    <row r="293" spans="1:5" s="21" customFormat="1" ht="12.75">
      <c r="A293" s="1"/>
      <c r="B293" s="1"/>
      <c r="C293" s="1"/>
      <c r="D293" s="1"/>
      <c r="E293" s="1"/>
    </row>
    <row r="294" spans="1:5" s="21" customFormat="1" ht="12.75">
      <c r="A294" s="1"/>
      <c r="B294" s="1"/>
      <c r="C294" s="1"/>
      <c r="D294" s="1"/>
      <c r="E294" s="1"/>
    </row>
    <row r="295" spans="1:5" s="21" customFormat="1" ht="12.75">
      <c r="A295" s="1"/>
      <c r="B295" s="1"/>
      <c r="C295" s="1"/>
      <c r="D295" s="1"/>
      <c r="E295" s="1"/>
    </row>
    <row r="296" spans="1:5" s="21" customFormat="1" ht="12.75">
      <c r="A296" s="1"/>
      <c r="B296" s="1"/>
      <c r="C296" s="1"/>
      <c r="D296" s="1"/>
      <c r="E296" s="1"/>
    </row>
    <row r="297" spans="1:5" s="21" customFormat="1" ht="12.75">
      <c r="A297" s="1"/>
      <c r="B297" s="1"/>
      <c r="C297" s="1"/>
      <c r="D297" s="1"/>
      <c r="E297" s="1"/>
    </row>
    <row r="298" spans="1:5" s="21" customFormat="1" ht="12.75">
      <c r="A298" s="1"/>
      <c r="B298" s="1"/>
      <c r="C298" s="1"/>
      <c r="D298" s="1"/>
      <c r="E298" s="1"/>
    </row>
    <row r="299" spans="1:5" s="21" customFormat="1" ht="12.75">
      <c r="A299" s="1"/>
      <c r="B299" s="1"/>
      <c r="C299" s="1"/>
      <c r="D299" s="1"/>
      <c r="E299" s="1"/>
    </row>
    <row r="300" spans="1:5" s="21" customFormat="1" ht="12.75">
      <c r="A300" s="1"/>
      <c r="B300" s="1"/>
      <c r="C300" s="1"/>
      <c r="D300" s="1"/>
      <c r="E300" s="1"/>
    </row>
    <row r="301" spans="1:5" s="21" customFormat="1" ht="12.75">
      <c r="A301" s="1"/>
      <c r="B301" s="1"/>
      <c r="C301" s="1"/>
      <c r="D301" s="1"/>
      <c r="E301" s="1"/>
    </row>
    <row r="302" spans="1:5" s="21" customFormat="1" ht="12.75">
      <c r="A302" s="1"/>
      <c r="B302" s="1"/>
      <c r="C302" s="1"/>
      <c r="D302" s="1"/>
      <c r="E302" s="1"/>
    </row>
    <row r="303" spans="1:5" s="21" customFormat="1" ht="12.75">
      <c r="A303" s="1"/>
      <c r="B303" s="1"/>
      <c r="C303" s="1"/>
      <c r="D303" s="1"/>
      <c r="E303" s="1"/>
    </row>
    <row r="304" spans="1:5" s="21" customFormat="1" ht="12.75">
      <c r="A304" s="1"/>
      <c r="B304" s="1"/>
      <c r="C304" s="1"/>
      <c r="D304" s="1"/>
      <c r="E304" s="1"/>
    </row>
    <row r="305" spans="1:5" s="21" customFormat="1" ht="12.75">
      <c r="A305" s="1"/>
      <c r="B305" s="1"/>
      <c r="C305" s="1"/>
      <c r="D305" s="1"/>
      <c r="E305" s="1"/>
    </row>
    <row r="306" spans="1:5" s="21" customFormat="1" ht="12.75">
      <c r="A306" s="1"/>
      <c r="B306" s="1"/>
      <c r="C306" s="1"/>
      <c r="D306" s="1"/>
      <c r="E306" s="1"/>
    </row>
    <row r="307" spans="1:5" s="21" customFormat="1" ht="12.75">
      <c r="A307" s="1"/>
      <c r="B307" s="1"/>
      <c r="C307" s="1"/>
      <c r="D307" s="1"/>
      <c r="E307" s="1"/>
    </row>
    <row r="308" spans="1:5" s="21" customFormat="1" ht="12.75">
      <c r="A308" s="1"/>
      <c r="B308" s="1"/>
      <c r="C308" s="1"/>
      <c r="D308" s="1"/>
      <c r="E308" s="1"/>
    </row>
    <row r="309" spans="1:5" s="21" customFormat="1" ht="12.75">
      <c r="A309" s="1"/>
      <c r="B309" s="1"/>
      <c r="C309" s="1"/>
      <c r="D309" s="1"/>
      <c r="E309" s="1"/>
    </row>
    <row r="310" spans="1:5" s="21" customFormat="1" ht="12.75">
      <c r="A310" s="1"/>
      <c r="B310" s="1"/>
      <c r="C310" s="1"/>
      <c r="D310" s="1"/>
      <c r="E310" s="1"/>
    </row>
    <row r="311" spans="1:5" s="21" customFormat="1" ht="12.75">
      <c r="A311" s="1"/>
      <c r="B311" s="1"/>
      <c r="C311" s="1"/>
      <c r="D311" s="1"/>
      <c r="E311" s="1"/>
    </row>
    <row r="312" spans="1:5" s="21" customFormat="1" ht="12.75">
      <c r="A312" s="1"/>
      <c r="B312" s="1"/>
      <c r="C312" s="1"/>
      <c r="D312" s="1"/>
      <c r="E312" s="1"/>
    </row>
    <row r="313" spans="1:5" s="21" customFormat="1" ht="12.75">
      <c r="A313" s="1"/>
      <c r="B313" s="1"/>
      <c r="C313" s="1"/>
      <c r="D313" s="1"/>
      <c r="E313" s="1"/>
    </row>
    <row r="314" spans="1:5" s="21" customFormat="1" ht="12.75">
      <c r="A314" s="1"/>
      <c r="B314" s="1"/>
      <c r="C314" s="1"/>
      <c r="D314" s="1"/>
      <c r="E314" s="1"/>
    </row>
    <row r="315" spans="1:5" s="21" customFormat="1" ht="12.75">
      <c r="A315" s="1"/>
      <c r="B315" s="1"/>
      <c r="C315" s="1"/>
      <c r="D315" s="1"/>
      <c r="E315" s="1"/>
    </row>
    <row r="316" spans="1:5" s="21" customFormat="1" ht="12.75">
      <c r="A316" s="1"/>
      <c r="B316" s="1"/>
      <c r="C316" s="1"/>
      <c r="D316" s="1"/>
      <c r="E316" s="1"/>
    </row>
    <row r="317" spans="1:5" s="21" customFormat="1" ht="12.75">
      <c r="A317" s="1"/>
      <c r="B317" s="1"/>
      <c r="C317" s="1"/>
      <c r="D317" s="1"/>
      <c r="E317" s="1"/>
    </row>
    <row r="318" spans="1:5" s="21" customFormat="1" ht="12.75">
      <c r="A318" s="1"/>
      <c r="B318" s="1"/>
      <c r="C318" s="1"/>
      <c r="D318" s="1"/>
      <c r="E318" s="1"/>
    </row>
    <row r="319" spans="1:5" s="21" customFormat="1" ht="12.75">
      <c r="A319" s="1"/>
      <c r="B319" s="1"/>
      <c r="C319" s="1"/>
      <c r="D319" s="1"/>
      <c r="E319" s="1"/>
    </row>
    <row r="320" spans="1:5" s="21" customFormat="1" ht="12.75">
      <c r="A320" s="1"/>
      <c r="B320" s="1"/>
      <c r="C320" s="1"/>
      <c r="D320" s="1"/>
      <c r="E320" s="1"/>
    </row>
    <row r="321" spans="1:5" s="21" customFormat="1" ht="12.75">
      <c r="A321" s="1"/>
      <c r="B321" s="1"/>
      <c r="C321" s="1"/>
      <c r="D321" s="1"/>
      <c r="E321" s="1"/>
    </row>
    <row r="322" spans="1:5" s="21" customFormat="1" ht="12.75">
      <c r="A322" s="1"/>
      <c r="B322" s="1"/>
      <c r="C322" s="1"/>
      <c r="D322" s="1"/>
      <c r="E322" s="1"/>
    </row>
    <row r="323" spans="1:5" s="21" customFormat="1" ht="12.75">
      <c r="A323" s="1"/>
      <c r="B323" s="1"/>
      <c r="C323" s="1"/>
      <c r="D323" s="1"/>
      <c r="E323" s="1"/>
    </row>
    <row r="324" spans="1:5" s="21" customFormat="1" ht="12.75">
      <c r="A324" s="1"/>
      <c r="B324" s="1"/>
      <c r="C324" s="1"/>
      <c r="D324" s="1"/>
      <c r="E324" s="1"/>
    </row>
    <row r="325" spans="1:5" s="21" customFormat="1" ht="12.75">
      <c r="A325" s="1"/>
      <c r="B325" s="1"/>
      <c r="C325" s="1"/>
      <c r="D325" s="1"/>
      <c r="E325" s="1"/>
    </row>
    <row r="326" spans="1:5" s="21" customFormat="1" ht="12.75">
      <c r="A326" s="1"/>
      <c r="B326" s="1"/>
      <c r="C326" s="1"/>
      <c r="D326" s="1"/>
      <c r="E326" s="1"/>
    </row>
    <row r="327" spans="1:5" s="21" customFormat="1" ht="12.75">
      <c r="A327" s="1"/>
      <c r="B327" s="1"/>
      <c r="C327" s="1"/>
      <c r="D327" s="1"/>
      <c r="E327" s="1"/>
    </row>
    <row r="328" spans="1:5" s="21" customFormat="1" ht="12.75">
      <c r="A328" s="1"/>
      <c r="B328" s="1"/>
      <c r="C328" s="1"/>
      <c r="D328" s="1"/>
      <c r="E328" s="1"/>
    </row>
    <row r="329" spans="1:5" s="21" customFormat="1" ht="12.75">
      <c r="A329" s="1"/>
      <c r="B329" s="1"/>
      <c r="C329" s="1"/>
      <c r="D329" s="1"/>
      <c r="E329" s="1"/>
    </row>
    <row r="330" spans="1:5" s="21" customFormat="1" ht="12.75">
      <c r="A330" s="1"/>
      <c r="B330" s="1"/>
      <c r="C330" s="1"/>
      <c r="D330" s="1"/>
      <c r="E330" s="1"/>
    </row>
    <row r="331" spans="1:5" s="21" customFormat="1" ht="12.75">
      <c r="A331" s="1"/>
      <c r="B331" s="1"/>
      <c r="C331" s="1"/>
      <c r="D331" s="1"/>
      <c r="E331" s="1"/>
    </row>
    <row r="332" spans="1:5" s="21" customFormat="1" ht="12.75">
      <c r="A332" s="1"/>
      <c r="B332" s="1"/>
      <c r="C332" s="1"/>
      <c r="D332" s="1"/>
      <c r="E332" s="1"/>
    </row>
    <row r="333" spans="1:5" s="21" customFormat="1" ht="12.75">
      <c r="A333" s="1"/>
      <c r="B333" s="1"/>
      <c r="C333" s="1"/>
      <c r="D333" s="1"/>
      <c r="E333" s="1"/>
    </row>
    <row r="334" spans="1:5" s="21" customFormat="1" ht="12.75">
      <c r="A334" s="1"/>
      <c r="B334" s="1"/>
      <c r="C334" s="1"/>
      <c r="D334" s="1"/>
      <c r="E334" s="1"/>
    </row>
    <row r="335" spans="1:5" s="21" customFormat="1" ht="12.75">
      <c r="A335" s="1"/>
      <c r="B335" s="1"/>
      <c r="C335" s="1"/>
      <c r="D335" s="1"/>
      <c r="E335" s="1"/>
    </row>
    <row r="336" spans="1:5" s="21" customFormat="1" ht="12.75">
      <c r="A336" s="1"/>
      <c r="B336" s="1"/>
      <c r="C336" s="1"/>
      <c r="D336" s="1"/>
      <c r="E336" s="1"/>
    </row>
    <row r="337" spans="1:5" s="21" customFormat="1" ht="12.75">
      <c r="A337" s="1"/>
      <c r="B337" s="1"/>
      <c r="C337" s="1"/>
      <c r="D337" s="1"/>
      <c r="E337" s="1"/>
    </row>
    <row r="338" spans="1:5" s="21" customFormat="1" ht="12.75">
      <c r="A338" s="1"/>
      <c r="B338" s="1"/>
      <c r="C338" s="1"/>
      <c r="D338" s="1"/>
      <c r="E338" s="1"/>
    </row>
    <row r="339" spans="1:5" s="21" customFormat="1" ht="12.75">
      <c r="A339" s="1"/>
      <c r="B339" s="1"/>
      <c r="C339" s="1"/>
      <c r="D339" s="1"/>
      <c r="E339" s="1"/>
    </row>
    <row r="340" spans="1:5" s="21" customFormat="1" ht="12.75">
      <c r="A340" s="1"/>
      <c r="B340" s="1"/>
      <c r="C340" s="1"/>
      <c r="D340" s="1"/>
      <c r="E340" s="1"/>
    </row>
    <row r="341" spans="1:5" s="21" customFormat="1" ht="12.75">
      <c r="A341" s="1"/>
      <c r="B341" s="1"/>
      <c r="C341" s="1"/>
      <c r="D341" s="1"/>
      <c r="E341" s="1"/>
    </row>
    <row r="342" spans="1:5" s="21" customFormat="1" ht="12.75">
      <c r="A342" s="1"/>
      <c r="B342" s="1"/>
      <c r="C342" s="1"/>
      <c r="D342" s="1"/>
      <c r="E342" s="1"/>
    </row>
    <row r="343" spans="1:5" s="21" customFormat="1" ht="12.75">
      <c r="A343" s="1"/>
      <c r="B343" s="1"/>
      <c r="C343" s="1"/>
      <c r="D343" s="1"/>
      <c r="E343" s="1"/>
    </row>
    <row r="344" spans="1:5" s="21" customFormat="1" ht="12.75">
      <c r="A344" s="1"/>
      <c r="B344" s="1"/>
      <c r="C344" s="1"/>
      <c r="D344" s="1"/>
      <c r="E344" s="1"/>
    </row>
    <row r="345" spans="1:5" s="21" customFormat="1" ht="12.75">
      <c r="A345" s="1"/>
      <c r="B345" s="1"/>
      <c r="C345" s="1"/>
      <c r="D345" s="1"/>
      <c r="E345" s="1"/>
    </row>
    <row r="346" spans="1:5" s="21" customFormat="1" ht="12.75">
      <c r="A346" s="1"/>
      <c r="B346" s="1"/>
      <c r="C346" s="1"/>
      <c r="D346" s="1"/>
      <c r="E346" s="1"/>
    </row>
    <row r="347" spans="1:5" s="21" customFormat="1" ht="12.75">
      <c r="A347" s="1"/>
      <c r="B347" s="1"/>
      <c r="C347" s="1"/>
      <c r="D347" s="1"/>
      <c r="E347" s="1"/>
    </row>
    <row r="348" spans="1:5" s="21" customFormat="1" ht="12.75">
      <c r="A348" s="1"/>
      <c r="B348" s="1"/>
      <c r="C348" s="1"/>
      <c r="D348" s="1"/>
      <c r="E348" s="1"/>
    </row>
    <row r="349" spans="1:5" s="21" customFormat="1" ht="12.75">
      <c r="A349" s="1"/>
      <c r="B349" s="1"/>
      <c r="C349" s="1"/>
      <c r="D349" s="1"/>
      <c r="E349" s="1"/>
    </row>
    <row r="350" spans="1:5" s="21" customFormat="1" ht="12.75">
      <c r="A350" s="1"/>
      <c r="B350" s="1"/>
      <c r="C350" s="1"/>
      <c r="D350" s="1"/>
      <c r="E350" s="1"/>
    </row>
    <row r="351" spans="1:5" s="21" customFormat="1" ht="12.75">
      <c r="A351" s="1"/>
      <c r="B351" s="1"/>
      <c r="C351" s="1"/>
      <c r="D351" s="1"/>
      <c r="E351" s="1"/>
    </row>
    <row r="352" spans="1:5" s="21" customFormat="1" ht="12.75">
      <c r="A352" s="1"/>
      <c r="B352" s="1"/>
      <c r="C352" s="1"/>
      <c r="D352" s="1"/>
      <c r="E352" s="1"/>
    </row>
    <row r="353" spans="1:5" s="21" customFormat="1" ht="12.75">
      <c r="A353" s="1"/>
      <c r="B353" s="1"/>
      <c r="C353" s="1"/>
      <c r="D353" s="1"/>
      <c r="E353" s="1"/>
    </row>
    <row r="354" spans="1:5" s="21" customFormat="1" ht="12.75">
      <c r="A354" s="1"/>
      <c r="B354" s="1"/>
      <c r="C354" s="1"/>
      <c r="D354" s="1"/>
      <c r="E354" s="1"/>
    </row>
    <row r="355" spans="1:5" s="21" customFormat="1" ht="12.75">
      <c r="A355" s="1"/>
      <c r="B355" s="1"/>
      <c r="C355" s="1"/>
      <c r="D355" s="1"/>
      <c r="E355" s="1"/>
    </row>
    <row r="356" spans="1:5" s="21" customFormat="1" ht="12.75">
      <c r="A356" s="1"/>
      <c r="B356" s="1"/>
      <c r="C356" s="1"/>
      <c r="D356" s="1"/>
      <c r="E356" s="1"/>
    </row>
    <row r="357" spans="1:5" s="21" customFormat="1" ht="12.75">
      <c r="A357" s="1"/>
      <c r="B357" s="1"/>
      <c r="C357" s="1"/>
      <c r="D357" s="1"/>
      <c r="E357" s="1"/>
    </row>
    <row r="358" spans="1:5" s="21" customFormat="1" ht="12.75">
      <c r="A358" s="1"/>
      <c r="B358" s="1"/>
      <c r="C358" s="1"/>
      <c r="D358" s="1"/>
      <c r="E358" s="1"/>
    </row>
    <row r="359" spans="1:5" s="21" customFormat="1" ht="12.75">
      <c r="A359" s="1"/>
      <c r="B359" s="1"/>
      <c r="C359" s="1"/>
      <c r="D359" s="1"/>
      <c r="E359" s="1"/>
    </row>
    <row r="360" spans="1:5" s="21" customFormat="1" ht="12.75">
      <c r="A360" s="1"/>
      <c r="B360" s="1"/>
      <c r="C360" s="1"/>
      <c r="D360" s="1"/>
      <c r="E360" s="1"/>
    </row>
    <row r="361" spans="1:5" s="21" customFormat="1" ht="12.75">
      <c r="A361" s="1"/>
      <c r="B361" s="1"/>
      <c r="C361" s="1"/>
      <c r="D361" s="1"/>
      <c r="E361" s="1"/>
    </row>
    <row r="362" spans="1:5" s="21" customFormat="1" ht="12.75">
      <c r="A362" s="1"/>
      <c r="B362" s="1"/>
      <c r="C362" s="1"/>
      <c r="D362" s="1"/>
      <c r="E362" s="1"/>
    </row>
    <row r="363" spans="1:5" s="21" customFormat="1" ht="12.75">
      <c r="A363" s="1"/>
      <c r="B363" s="1"/>
      <c r="C363" s="1"/>
      <c r="D363" s="1"/>
      <c r="E363" s="1"/>
    </row>
    <row r="364" spans="1:5" s="21" customFormat="1" ht="12.75">
      <c r="A364" s="1"/>
      <c r="B364" s="1"/>
      <c r="C364" s="1"/>
      <c r="D364" s="1"/>
      <c r="E364" s="1"/>
    </row>
    <row r="365" spans="1:5" s="21" customFormat="1" ht="12.75">
      <c r="A365" s="1"/>
      <c r="B365" s="1"/>
      <c r="C365" s="1"/>
      <c r="D365" s="1"/>
      <c r="E365" s="1"/>
    </row>
    <row r="366" spans="1:5" s="21" customFormat="1" ht="12.75">
      <c r="A366" s="1"/>
      <c r="B366" s="1"/>
      <c r="C366" s="1"/>
      <c r="D366" s="1"/>
      <c r="E366" s="1"/>
    </row>
    <row r="367" spans="1:5" s="21" customFormat="1" ht="12.75">
      <c r="A367" s="1"/>
      <c r="B367" s="1"/>
      <c r="C367" s="1"/>
      <c r="D367" s="1"/>
      <c r="E367" s="1"/>
    </row>
    <row r="368" spans="1:5" s="21" customFormat="1" ht="12.75">
      <c r="A368" s="1"/>
      <c r="B368" s="1"/>
      <c r="C368" s="1"/>
      <c r="D368" s="1"/>
      <c r="E368" s="1"/>
    </row>
    <row r="369" spans="1:5" s="21" customFormat="1" ht="12.75">
      <c r="A369" s="1"/>
      <c r="B369" s="1"/>
      <c r="C369" s="1"/>
      <c r="D369" s="1"/>
      <c r="E369" s="1"/>
    </row>
    <row r="370" spans="1:5" s="21" customFormat="1" ht="12.75">
      <c r="A370" s="1"/>
      <c r="B370" s="1"/>
      <c r="C370" s="1"/>
      <c r="D370" s="1"/>
      <c r="E370" s="1"/>
    </row>
    <row r="371" spans="1:5" s="21" customFormat="1" ht="12.75">
      <c r="A371" s="1"/>
      <c r="B371" s="1"/>
      <c r="C371" s="1"/>
      <c r="D371" s="1"/>
      <c r="E371" s="1"/>
    </row>
    <row r="372" spans="1:5" s="21" customFormat="1" ht="12.75">
      <c r="A372" s="1"/>
      <c r="B372" s="1"/>
      <c r="C372" s="1"/>
      <c r="D372" s="1"/>
      <c r="E372" s="1"/>
    </row>
    <row r="373" spans="1:5" s="21" customFormat="1" ht="12.75">
      <c r="A373" s="1"/>
      <c r="B373" s="1"/>
      <c r="C373" s="1"/>
      <c r="D373" s="1"/>
      <c r="E373" s="1"/>
    </row>
    <row r="374" spans="1:5" s="21" customFormat="1" ht="12.75">
      <c r="A374" s="1"/>
      <c r="B374" s="1"/>
      <c r="C374" s="1"/>
      <c r="D374" s="1"/>
      <c r="E374" s="1"/>
    </row>
  </sheetData>
  <mergeCells count="1">
    <mergeCell ref="A34:E34"/>
  </mergeCells>
  <printOptions horizontalCentered="1"/>
  <pageMargins left="0.75" right="0.75" top="1" bottom="1" header="0.5" footer="0.5"/>
  <pageSetup fitToHeight="1" fitToWidth="1" horizontalDpi="600" verticalDpi="600" orientation="portrait" scale="88" r:id="rId1"/>
</worksheet>
</file>

<file path=xl/worksheets/sheet19.xml><?xml version="1.0" encoding="utf-8"?>
<worksheet xmlns="http://schemas.openxmlformats.org/spreadsheetml/2006/main" xmlns:r="http://schemas.openxmlformats.org/officeDocument/2006/relationships">
  <sheetPr>
    <pageSetUpPr fitToPage="1"/>
  </sheetPr>
  <dimension ref="A2:H40"/>
  <sheetViews>
    <sheetView workbookViewId="0" topLeftCell="A1">
      <selection activeCell="A1" sqref="A1"/>
    </sheetView>
  </sheetViews>
  <sheetFormatPr defaultColWidth="9.33203125" defaultRowHeight="12.75"/>
  <cols>
    <col min="1" max="1" width="26.83203125" style="26" customWidth="1"/>
    <col min="2" max="5" width="14.83203125" style="26" customWidth="1"/>
    <col min="6" max="16384" width="9.33203125" style="26" customWidth="1"/>
  </cols>
  <sheetData>
    <row r="2" spans="1:5" ht="15">
      <c r="A2" s="28" t="s">
        <v>194</v>
      </c>
      <c r="B2" s="29"/>
      <c r="C2" s="29"/>
      <c r="D2" s="29"/>
      <c r="E2" s="29"/>
    </row>
    <row r="3" spans="1:5" ht="15.75">
      <c r="A3" s="30" t="s">
        <v>195</v>
      </c>
      <c r="B3" s="29"/>
      <c r="C3" s="29"/>
      <c r="D3" s="29"/>
      <c r="E3" s="29"/>
    </row>
    <row r="4" spans="1:5" ht="15">
      <c r="A4" s="28" t="s">
        <v>196</v>
      </c>
      <c r="B4" s="29"/>
      <c r="C4" s="29"/>
      <c r="D4" s="29"/>
      <c r="E4" s="29"/>
    </row>
    <row r="5" spans="1:5" ht="15">
      <c r="A5" s="28" t="s">
        <v>288</v>
      </c>
      <c r="B5" s="29"/>
      <c r="C5" s="29"/>
      <c r="D5" s="29"/>
      <c r="E5" s="29"/>
    </row>
    <row r="6" spans="1:5" ht="15">
      <c r="A6" s="28" t="s">
        <v>299</v>
      </c>
      <c r="B6" s="29"/>
      <c r="C6" s="29"/>
      <c r="D6" s="29"/>
      <c r="E6" s="29"/>
    </row>
    <row r="7" spans="1:5" ht="45">
      <c r="A7" s="227" t="s">
        <v>197</v>
      </c>
      <c r="B7" s="31" t="s">
        <v>235</v>
      </c>
      <c r="C7" s="32"/>
      <c r="D7" s="31" t="s">
        <v>236</v>
      </c>
      <c r="E7" s="32"/>
    </row>
    <row r="8" spans="1:5" ht="15">
      <c r="A8" s="254"/>
      <c r="B8" s="33" t="s">
        <v>23</v>
      </c>
      <c r="C8" s="34" t="s">
        <v>106</v>
      </c>
      <c r="D8" s="34" t="s">
        <v>23</v>
      </c>
      <c r="E8" s="34" t="s">
        <v>106</v>
      </c>
    </row>
    <row r="9" spans="1:5" ht="19.5" customHeight="1">
      <c r="A9" s="35" t="s">
        <v>88</v>
      </c>
      <c r="B9" s="36">
        <v>1544</v>
      </c>
      <c r="C9" s="37">
        <v>100</v>
      </c>
      <c r="D9" s="36">
        <v>479</v>
      </c>
      <c r="E9" s="37">
        <v>100</v>
      </c>
    </row>
    <row r="10" spans="1:8" ht="19.5" customHeight="1">
      <c r="A10" s="38" t="s">
        <v>198</v>
      </c>
      <c r="B10" s="39">
        <v>706</v>
      </c>
      <c r="C10" s="40">
        <v>45.72538860103627</v>
      </c>
      <c r="D10" s="39">
        <v>68</v>
      </c>
      <c r="E10" s="40">
        <v>14.19624217118998</v>
      </c>
      <c r="H10" s="185"/>
    </row>
    <row r="11" spans="1:5" ht="19.5" customHeight="1">
      <c r="A11" s="38" t="s">
        <v>199</v>
      </c>
      <c r="B11" s="39">
        <v>475</v>
      </c>
      <c r="C11" s="40">
        <v>30.76424870466321</v>
      </c>
      <c r="D11" s="39">
        <v>60</v>
      </c>
      <c r="E11" s="40">
        <v>12.526096033402922</v>
      </c>
    </row>
    <row r="12" spans="1:5" ht="19.5" customHeight="1">
      <c r="A12" s="38" t="s">
        <v>200</v>
      </c>
      <c r="B12" s="39">
        <v>202</v>
      </c>
      <c r="C12" s="40">
        <v>13.082901554404144</v>
      </c>
      <c r="D12" s="39">
        <v>112</v>
      </c>
      <c r="E12" s="40">
        <v>23.382045929018787</v>
      </c>
    </row>
    <row r="13" spans="1:5" ht="19.5" customHeight="1">
      <c r="A13" s="38" t="s">
        <v>201</v>
      </c>
      <c r="B13" s="39">
        <v>22</v>
      </c>
      <c r="C13" s="40">
        <v>1.4248704663212435</v>
      </c>
      <c r="D13" s="39">
        <v>23</v>
      </c>
      <c r="E13" s="40">
        <v>4.801670146137787</v>
      </c>
    </row>
    <row r="14" spans="1:5" ht="19.5" customHeight="1">
      <c r="A14" s="38" t="s">
        <v>204</v>
      </c>
      <c r="B14" s="39">
        <v>17</v>
      </c>
      <c r="C14" s="40">
        <v>1.1010362694300517</v>
      </c>
      <c r="D14" s="39">
        <v>11</v>
      </c>
      <c r="E14" s="40">
        <v>2.2964509394572024</v>
      </c>
    </row>
    <row r="15" spans="1:5" ht="19.5" customHeight="1">
      <c r="A15" s="38" t="s">
        <v>217</v>
      </c>
      <c r="B15" s="39">
        <v>13</v>
      </c>
      <c r="C15" s="40">
        <v>0.8419689119170984</v>
      </c>
      <c r="D15" s="39">
        <v>6</v>
      </c>
      <c r="E15" s="40">
        <v>1.2526096033402923</v>
      </c>
    </row>
    <row r="16" spans="1:5" ht="19.5" customHeight="1">
      <c r="A16" s="38" t="s">
        <v>213</v>
      </c>
      <c r="B16" s="39">
        <v>10</v>
      </c>
      <c r="C16" s="40">
        <v>0.6476683937823834</v>
      </c>
      <c r="D16" s="39">
        <v>1</v>
      </c>
      <c r="E16" s="181" t="s">
        <v>98</v>
      </c>
    </row>
    <row r="17" spans="1:5" ht="19.5" customHeight="1">
      <c r="A17" s="38" t="s">
        <v>208</v>
      </c>
      <c r="B17" s="42">
        <v>10</v>
      </c>
      <c r="C17" s="40">
        <v>0.6476683937823834</v>
      </c>
      <c r="D17" s="42">
        <v>4</v>
      </c>
      <c r="E17" s="181" t="s">
        <v>98</v>
      </c>
    </row>
    <row r="18" spans="1:5" ht="19.5" customHeight="1">
      <c r="A18" s="38" t="s">
        <v>202</v>
      </c>
      <c r="B18" s="39">
        <v>9</v>
      </c>
      <c r="C18" s="40">
        <v>0.582901554404145</v>
      </c>
      <c r="D18" s="39">
        <v>15</v>
      </c>
      <c r="E18" s="40">
        <v>3.1315240083507305</v>
      </c>
    </row>
    <row r="19" spans="1:5" ht="19.5" customHeight="1">
      <c r="A19" s="38" t="s">
        <v>214</v>
      </c>
      <c r="B19" s="41">
        <v>8</v>
      </c>
      <c r="C19" s="40">
        <v>0.5181347150259068</v>
      </c>
      <c r="D19" s="41">
        <v>2</v>
      </c>
      <c r="E19" s="181" t="s">
        <v>98</v>
      </c>
    </row>
    <row r="20" spans="1:5" ht="19.5" customHeight="1">
      <c r="A20" s="38" t="s">
        <v>206</v>
      </c>
      <c r="B20" s="44">
        <v>7</v>
      </c>
      <c r="C20" s="40">
        <v>0.45336787564766834</v>
      </c>
      <c r="D20" s="44">
        <v>6</v>
      </c>
      <c r="E20" s="40">
        <v>1.2526096033402923</v>
      </c>
    </row>
    <row r="21" spans="1:5" ht="19.5" customHeight="1">
      <c r="A21" s="38" t="s">
        <v>203</v>
      </c>
      <c r="B21" s="39">
        <v>6</v>
      </c>
      <c r="C21" s="40">
        <v>0.38860103626943004</v>
      </c>
      <c r="D21" s="39">
        <v>7</v>
      </c>
      <c r="E21" s="40">
        <v>1.4613778705636742</v>
      </c>
    </row>
    <row r="22" spans="1:5" ht="19.5" customHeight="1">
      <c r="A22" s="38" t="s">
        <v>222</v>
      </c>
      <c r="B22" s="42">
        <v>6</v>
      </c>
      <c r="C22" s="40">
        <v>0.38860103626943004</v>
      </c>
      <c r="D22" s="42">
        <v>3</v>
      </c>
      <c r="E22" s="181" t="s">
        <v>98</v>
      </c>
    </row>
    <row r="23" spans="1:5" ht="19.5" customHeight="1">
      <c r="A23" s="38" t="s">
        <v>205</v>
      </c>
      <c r="B23" s="42">
        <v>5</v>
      </c>
      <c r="C23" s="181" t="s">
        <v>98</v>
      </c>
      <c r="D23" s="42">
        <v>3</v>
      </c>
      <c r="E23" s="181" t="s">
        <v>98</v>
      </c>
    </row>
    <row r="24" spans="1:5" ht="19.5" customHeight="1">
      <c r="A24" s="38" t="s">
        <v>265</v>
      </c>
      <c r="B24" s="39">
        <v>4</v>
      </c>
      <c r="C24" s="181" t="s">
        <v>98</v>
      </c>
      <c r="D24" s="39">
        <v>6</v>
      </c>
      <c r="E24" s="40">
        <v>1.2526096033402923</v>
      </c>
    </row>
    <row r="25" spans="1:5" ht="19.5" customHeight="1">
      <c r="A25" s="38" t="s">
        <v>264</v>
      </c>
      <c r="B25" s="42">
        <v>3</v>
      </c>
      <c r="C25" s="181" t="s">
        <v>98</v>
      </c>
      <c r="D25" s="42">
        <v>3</v>
      </c>
      <c r="E25" s="181" t="s">
        <v>98</v>
      </c>
    </row>
    <row r="26" spans="1:5" ht="19.5" customHeight="1">
      <c r="A26" s="38" t="s">
        <v>207</v>
      </c>
      <c r="B26" s="42">
        <v>3</v>
      </c>
      <c r="C26" s="181" t="s">
        <v>98</v>
      </c>
      <c r="D26" s="42">
        <v>1</v>
      </c>
      <c r="E26" s="181" t="s">
        <v>98</v>
      </c>
    </row>
    <row r="27" spans="1:5" ht="19.5" customHeight="1">
      <c r="A27" s="38" t="s">
        <v>216</v>
      </c>
      <c r="B27" s="42">
        <v>2</v>
      </c>
      <c r="C27" s="181" t="s">
        <v>98</v>
      </c>
      <c r="D27" s="42" t="s">
        <v>26</v>
      </c>
      <c r="E27" s="181" t="s">
        <v>26</v>
      </c>
    </row>
    <row r="28" spans="1:5" ht="19.5" customHeight="1">
      <c r="A28" s="38" t="s">
        <v>221</v>
      </c>
      <c r="B28" s="45">
        <v>1</v>
      </c>
      <c r="C28" s="181" t="s">
        <v>98</v>
      </c>
      <c r="D28" s="45">
        <v>4</v>
      </c>
      <c r="E28" s="181" t="s">
        <v>98</v>
      </c>
    </row>
    <row r="29" spans="1:5" ht="19.5" customHeight="1">
      <c r="A29" s="38" t="s">
        <v>209</v>
      </c>
      <c r="B29" s="41">
        <v>1</v>
      </c>
      <c r="C29" s="181" t="s">
        <v>98</v>
      </c>
      <c r="D29" s="41">
        <v>4</v>
      </c>
      <c r="E29" s="181" t="s">
        <v>98</v>
      </c>
    </row>
    <row r="30" spans="1:5" ht="19.5" customHeight="1">
      <c r="A30" s="38" t="s">
        <v>215</v>
      </c>
      <c r="B30" s="42">
        <v>1</v>
      </c>
      <c r="C30" s="181" t="s">
        <v>98</v>
      </c>
      <c r="D30" s="42">
        <v>1</v>
      </c>
      <c r="E30" s="181" t="s">
        <v>98</v>
      </c>
    </row>
    <row r="31" spans="1:5" ht="19.5" customHeight="1">
      <c r="A31" s="38" t="s">
        <v>287</v>
      </c>
      <c r="B31" s="42" t="s">
        <v>26</v>
      </c>
      <c r="C31" s="181" t="s">
        <v>26</v>
      </c>
      <c r="D31" s="42">
        <v>1</v>
      </c>
      <c r="E31" s="181" t="s">
        <v>98</v>
      </c>
    </row>
    <row r="32" spans="1:5" ht="19.5" customHeight="1">
      <c r="A32" s="38"/>
      <c r="B32" s="41"/>
      <c r="C32" s="40"/>
      <c r="D32" s="41"/>
      <c r="E32" s="40"/>
    </row>
    <row r="33" spans="1:7" s="46" customFormat="1" ht="19.5" customHeight="1">
      <c r="A33" s="38" t="s">
        <v>210</v>
      </c>
      <c r="B33" s="39">
        <v>33</v>
      </c>
      <c r="C33" s="40">
        <v>2.1373056994818653</v>
      </c>
      <c r="D33" s="39">
        <v>31</v>
      </c>
      <c r="E33" s="40">
        <v>6.471816283924843</v>
      </c>
      <c r="G33" s="47"/>
    </row>
    <row r="34" spans="1:7" s="46" customFormat="1" ht="19.5" customHeight="1">
      <c r="A34" s="38"/>
      <c r="B34" s="39"/>
      <c r="C34" s="40"/>
      <c r="D34" s="39"/>
      <c r="E34" s="40"/>
      <c r="G34" s="47"/>
    </row>
    <row r="35" spans="1:7" s="46" customFormat="1" ht="19.5" customHeight="1">
      <c r="A35" s="38" t="s">
        <v>211</v>
      </c>
      <c r="B35" s="42" t="s">
        <v>26</v>
      </c>
      <c r="C35" s="42" t="s">
        <v>26</v>
      </c>
      <c r="D35" s="42">
        <v>100</v>
      </c>
      <c r="E35" s="40">
        <v>20.876826722338205</v>
      </c>
      <c r="G35" s="47"/>
    </row>
    <row r="36" spans="1:5" s="46" customFormat="1" ht="19.5" customHeight="1">
      <c r="A36" s="38" t="s">
        <v>212</v>
      </c>
      <c r="B36" s="42" t="s">
        <v>26</v>
      </c>
      <c r="C36" s="42" t="s">
        <v>26</v>
      </c>
      <c r="D36" s="42">
        <v>5</v>
      </c>
      <c r="E36" s="181" t="s">
        <v>98</v>
      </c>
    </row>
    <row r="37" spans="1:5" s="46" customFormat="1" ht="19.5" customHeight="1">
      <c r="A37" s="48" t="s">
        <v>58</v>
      </c>
      <c r="B37" s="50" t="s">
        <v>26</v>
      </c>
      <c r="C37" s="50" t="s">
        <v>26</v>
      </c>
      <c r="D37" s="50">
        <v>2</v>
      </c>
      <c r="E37" s="195" t="s">
        <v>98</v>
      </c>
    </row>
    <row r="38" ht="15">
      <c r="A38" s="15" t="s">
        <v>7</v>
      </c>
    </row>
    <row r="39" ht="8.25" customHeight="1">
      <c r="A39" s="15"/>
    </row>
    <row r="40" spans="1:5" ht="28.5" customHeight="1">
      <c r="A40" s="261" t="s">
        <v>300</v>
      </c>
      <c r="B40" s="262"/>
      <c r="C40" s="262"/>
      <c r="D40" s="262"/>
      <c r="E40" s="262"/>
    </row>
  </sheetData>
  <mergeCells count="2">
    <mergeCell ref="A7:A8"/>
    <mergeCell ref="A40:E40"/>
  </mergeCells>
  <printOptions/>
  <pageMargins left="1.5" right="0.25" top="1" bottom="1" header="0" footer="0"/>
  <pageSetup fitToHeight="1" fitToWidth="1" horizontalDpi="300" verticalDpi="300" orientation="portrait" scale="81" r:id="rId1"/>
</worksheet>
</file>

<file path=xl/worksheets/sheet2.xml><?xml version="1.0" encoding="utf-8"?>
<worksheet xmlns="http://schemas.openxmlformats.org/spreadsheetml/2006/main" xmlns:r="http://schemas.openxmlformats.org/officeDocument/2006/relationships">
  <dimension ref="A2:B22"/>
  <sheetViews>
    <sheetView tabSelected="1" workbookViewId="0" topLeftCell="A1">
      <selection activeCell="A1" sqref="A1"/>
    </sheetView>
  </sheetViews>
  <sheetFormatPr defaultColWidth="9.33203125" defaultRowHeight="12.75"/>
  <cols>
    <col min="1" max="1" width="57.5" style="1" customWidth="1"/>
    <col min="2" max="2" width="12" style="1" bestFit="1" customWidth="1"/>
    <col min="3" max="16384" width="9.33203125" style="1" customWidth="1"/>
  </cols>
  <sheetData>
    <row r="2" spans="1:2" ht="15.75">
      <c r="A2" s="70" t="s">
        <v>304</v>
      </c>
      <c r="B2" s="29"/>
    </row>
    <row r="3" spans="1:2" ht="19.5" customHeight="1">
      <c r="A3" s="161" t="s">
        <v>8</v>
      </c>
      <c r="B3" s="162">
        <v>127537</v>
      </c>
    </row>
    <row r="4" spans="1:2" ht="19.5" customHeight="1">
      <c r="A4" s="161" t="s">
        <v>9</v>
      </c>
      <c r="B4" s="163">
        <v>349.4164383561644</v>
      </c>
    </row>
    <row r="5" spans="1:2" ht="19.5" customHeight="1">
      <c r="A5" s="161" t="s">
        <v>279</v>
      </c>
      <c r="B5" s="163">
        <v>12.6328753899083</v>
      </c>
    </row>
    <row r="6" spans="1:2" ht="19.5" customHeight="1">
      <c r="A6" s="161" t="s">
        <v>280</v>
      </c>
      <c r="B6" s="163">
        <v>61.76867730361806</v>
      </c>
    </row>
    <row r="7" spans="1:2" ht="19.5" customHeight="1">
      <c r="A7" s="161" t="s">
        <v>281</v>
      </c>
      <c r="B7" s="163">
        <v>37.938794232262005</v>
      </c>
    </row>
    <row r="8" spans="1:2" ht="19.5" customHeight="1">
      <c r="A8" s="161" t="s">
        <v>282</v>
      </c>
      <c r="B8" s="164">
        <v>3339.683</v>
      </c>
    </row>
    <row r="9" spans="1:2" ht="19.5" customHeight="1">
      <c r="A9" s="161" t="s">
        <v>10</v>
      </c>
      <c r="B9" s="162">
        <v>10720</v>
      </c>
    </row>
    <row r="10" spans="1:2" ht="19.5" customHeight="1">
      <c r="A10" s="161" t="s">
        <v>283</v>
      </c>
      <c r="B10" s="163">
        <v>84.05403921999107</v>
      </c>
    </row>
    <row r="11" spans="1:2" ht="19.5" customHeight="1">
      <c r="A11" s="161" t="s">
        <v>284</v>
      </c>
      <c r="B11" s="164">
        <v>27.223</v>
      </c>
    </row>
    <row r="12" spans="1:2" ht="19.5" customHeight="1">
      <c r="A12" s="161" t="s">
        <v>11</v>
      </c>
      <c r="B12" s="162">
        <v>1404</v>
      </c>
    </row>
    <row r="13" spans="1:2" ht="19.5" customHeight="1">
      <c r="A13" s="161" t="s">
        <v>285</v>
      </c>
      <c r="B13" s="163">
        <v>11.008570062021217</v>
      </c>
    </row>
    <row r="14" spans="1:2" ht="19.5" customHeight="1">
      <c r="A14" s="161" t="s">
        <v>12</v>
      </c>
      <c r="B14" s="162">
        <v>850</v>
      </c>
    </row>
    <row r="15" spans="1:2" ht="19.5" customHeight="1">
      <c r="A15" s="161" t="s">
        <v>13</v>
      </c>
      <c r="B15" s="186">
        <v>2237</v>
      </c>
    </row>
    <row r="16" spans="1:2" ht="19.5" customHeight="1">
      <c r="A16" s="161" t="s">
        <v>14</v>
      </c>
      <c r="B16" s="186">
        <v>83</v>
      </c>
    </row>
    <row r="17" spans="1:2" ht="19.5" customHeight="1">
      <c r="A17" s="161" t="s">
        <v>15</v>
      </c>
      <c r="B17" s="186">
        <v>3</v>
      </c>
    </row>
    <row r="18" spans="1:2" ht="19.5" customHeight="1">
      <c r="A18" s="161" t="s">
        <v>16</v>
      </c>
      <c r="B18" s="202">
        <v>104.36336249719578</v>
      </c>
    </row>
    <row r="19" spans="1:2" ht="19.5" customHeight="1">
      <c r="A19" s="161" t="s">
        <v>17</v>
      </c>
      <c r="B19" s="164">
        <v>751</v>
      </c>
    </row>
    <row r="20" spans="1:2" ht="27.75" customHeight="1">
      <c r="A20" s="223" t="s">
        <v>300</v>
      </c>
      <c r="B20" s="224"/>
    </row>
    <row r="21" spans="1:2" ht="12.75">
      <c r="A21" s="24"/>
      <c r="B21"/>
    </row>
    <row r="22" ht="12.75">
      <c r="A22" s="24"/>
    </row>
  </sheetData>
  <mergeCells count="1">
    <mergeCell ref="A20:B20"/>
  </mergeCells>
  <printOptions horizontalCentered="1"/>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E37"/>
  <sheetViews>
    <sheetView workbookViewId="0" topLeftCell="A1">
      <selection activeCell="A1" sqref="A1"/>
    </sheetView>
  </sheetViews>
  <sheetFormatPr defaultColWidth="9.33203125" defaultRowHeight="12.75"/>
  <cols>
    <col min="1" max="1" width="13.16015625" style="1" customWidth="1"/>
    <col min="2" max="2" width="10.33203125" style="1" customWidth="1"/>
    <col min="3" max="3" width="7.83203125" style="1" customWidth="1"/>
    <col min="4" max="4" width="13.16015625" style="1" customWidth="1"/>
    <col min="5" max="5" width="10.33203125" style="1" customWidth="1"/>
    <col min="6" max="6" width="10.83203125" style="1" customWidth="1"/>
    <col min="7" max="16384" width="9.33203125" style="1" customWidth="1"/>
  </cols>
  <sheetData>
    <row r="2" spans="1:5" ht="15">
      <c r="A2" s="28" t="s">
        <v>18</v>
      </c>
      <c r="B2" s="29"/>
      <c r="C2" s="29"/>
      <c r="D2" s="29"/>
      <c r="E2" s="29"/>
    </row>
    <row r="3" spans="1:5" ht="15.75">
      <c r="A3" s="30" t="s">
        <v>19</v>
      </c>
      <c r="B3" s="29"/>
      <c r="C3" s="29"/>
      <c r="D3" s="29"/>
      <c r="E3" s="29"/>
    </row>
    <row r="4" spans="1:5" ht="15.75">
      <c r="A4" s="30" t="s">
        <v>20</v>
      </c>
      <c r="B4" s="29"/>
      <c r="C4" s="29"/>
      <c r="D4" s="29"/>
      <c r="E4" s="29"/>
    </row>
    <row r="5" spans="1:5" ht="15">
      <c r="A5" s="28" t="s">
        <v>295</v>
      </c>
      <c r="B5" s="29"/>
      <c r="C5" s="29"/>
      <c r="D5" s="29"/>
      <c r="E5" s="29"/>
    </row>
    <row r="6" spans="1:5" ht="15">
      <c r="A6" s="165" t="s">
        <v>21</v>
      </c>
      <c r="B6" s="55"/>
      <c r="C6" s="227" t="s">
        <v>25</v>
      </c>
      <c r="D6" s="52" t="s">
        <v>22</v>
      </c>
      <c r="E6" s="55"/>
    </row>
    <row r="7" spans="1:5" ht="15">
      <c r="A7" s="33" t="s">
        <v>23</v>
      </c>
      <c r="B7" s="34" t="s">
        <v>24</v>
      </c>
      <c r="C7" s="228"/>
      <c r="D7" s="34" t="s">
        <v>23</v>
      </c>
      <c r="E7" s="34" t="s">
        <v>24</v>
      </c>
    </row>
    <row r="8" spans="1:5" ht="19.5" customHeight="1">
      <c r="A8" s="166" t="s">
        <v>26</v>
      </c>
      <c r="B8" s="139" t="s">
        <v>26</v>
      </c>
      <c r="C8" s="147" t="s">
        <v>27</v>
      </c>
      <c r="D8" s="167">
        <v>43699</v>
      </c>
      <c r="E8" s="139">
        <v>18.1</v>
      </c>
    </row>
    <row r="9" spans="1:5" ht="19.5" customHeight="1">
      <c r="A9" s="168">
        <v>2777000</v>
      </c>
      <c r="B9" s="151">
        <v>30.1</v>
      </c>
      <c r="C9" s="169">
        <v>1910</v>
      </c>
      <c r="D9" s="170">
        <v>64109</v>
      </c>
      <c r="E9" s="151">
        <v>22.8</v>
      </c>
    </row>
    <row r="10" spans="1:5" ht="19.5" customHeight="1">
      <c r="A10" s="168">
        <v>2950000</v>
      </c>
      <c r="B10" s="151">
        <v>27.7</v>
      </c>
      <c r="C10" s="169">
        <v>1920</v>
      </c>
      <c r="D10" s="170">
        <v>92245</v>
      </c>
      <c r="E10" s="151">
        <v>25.1</v>
      </c>
    </row>
    <row r="11" spans="1:5" ht="19.5" customHeight="1">
      <c r="A11" s="166" t="s">
        <v>28</v>
      </c>
      <c r="B11" s="139">
        <v>21.3</v>
      </c>
      <c r="C11" s="147" t="s">
        <v>29</v>
      </c>
      <c r="D11" s="167">
        <v>98882</v>
      </c>
      <c r="E11" s="139">
        <v>20.4</v>
      </c>
    </row>
    <row r="12" spans="1:5" ht="19.5" customHeight="1">
      <c r="A12" s="168">
        <v>2559000</v>
      </c>
      <c r="B12" s="151">
        <v>19.4</v>
      </c>
      <c r="C12" s="169">
        <v>1940</v>
      </c>
      <c r="D12" s="170">
        <v>99106</v>
      </c>
      <c r="E12" s="151">
        <v>18.9</v>
      </c>
    </row>
    <row r="13" spans="1:5" ht="19.5" customHeight="1">
      <c r="A13" s="168">
        <v>3632000</v>
      </c>
      <c r="B13" s="151">
        <v>24.1</v>
      </c>
      <c r="C13" s="169">
        <v>1950</v>
      </c>
      <c r="D13" s="170">
        <v>160055</v>
      </c>
      <c r="E13" s="151">
        <v>25.1</v>
      </c>
    </row>
    <row r="14" spans="1:5" ht="19.5" customHeight="1">
      <c r="A14" s="166" t="s">
        <v>30</v>
      </c>
      <c r="B14" s="139">
        <v>23.7</v>
      </c>
      <c r="C14" s="147" t="s">
        <v>31</v>
      </c>
      <c r="D14" s="167">
        <v>195056</v>
      </c>
      <c r="E14" s="139">
        <v>24.9</v>
      </c>
    </row>
    <row r="15" spans="1:5" ht="19.5" customHeight="1">
      <c r="A15" s="166" t="s">
        <v>32</v>
      </c>
      <c r="B15" s="139">
        <v>18.4</v>
      </c>
      <c r="C15" s="147" t="s">
        <v>33</v>
      </c>
      <c r="D15" s="167">
        <v>171667</v>
      </c>
      <c r="E15" s="139">
        <v>19.327894962139542</v>
      </c>
    </row>
    <row r="16" spans="1:5" ht="19.5" customHeight="1">
      <c r="A16" s="166" t="s">
        <v>34</v>
      </c>
      <c r="B16" s="139">
        <v>15.9</v>
      </c>
      <c r="C16" s="147" t="s">
        <v>35</v>
      </c>
      <c r="D16" s="167">
        <v>145162</v>
      </c>
      <c r="E16" s="139">
        <v>15.682830044154619</v>
      </c>
    </row>
    <row r="17" spans="1:5" ht="19.5" customHeight="1">
      <c r="A17" s="166" t="s">
        <v>36</v>
      </c>
      <c r="B17" s="139">
        <v>16.672997244284126</v>
      </c>
      <c r="C17" s="147" t="s">
        <v>37</v>
      </c>
      <c r="D17" s="167">
        <v>153080</v>
      </c>
      <c r="E17" s="139">
        <v>16.441720769787874</v>
      </c>
    </row>
    <row r="18" spans="1:5" ht="19.5" customHeight="1">
      <c r="A18" s="166" t="s">
        <v>38</v>
      </c>
      <c r="B18" s="139">
        <v>16.2</v>
      </c>
      <c r="C18" s="147" t="s">
        <v>39</v>
      </c>
      <c r="D18" s="167">
        <v>149478</v>
      </c>
      <c r="E18" s="139">
        <v>15.910335523322185</v>
      </c>
    </row>
    <row r="19" spans="1:5" ht="19.5" customHeight="1">
      <c r="A19" s="166" t="s">
        <v>40</v>
      </c>
      <c r="B19" s="139">
        <v>15.8</v>
      </c>
      <c r="C19" s="147" t="s">
        <v>41</v>
      </c>
      <c r="D19" s="167">
        <v>143827</v>
      </c>
      <c r="E19" s="139">
        <v>15.187130404555454</v>
      </c>
    </row>
    <row r="20" spans="1:5" ht="19.5" customHeight="1">
      <c r="A20" s="166">
        <v>4000240</v>
      </c>
      <c r="B20" s="139">
        <v>15.4</v>
      </c>
      <c r="C20" s="147" t="s">
        <v>42</v>
      </c>
      <c r="D20" s="167">
        <v>139560</v>
      </c>
      <c r="E20" s="139">
        <v>14.645450701782169</v>
      </c>
    </row>
    <row r="21" spans="1:5" ht="19.5" customHeight="1">
      <c r="A21" s="171">
        <v>3952767</v>
      </c>
      <c r="B21" s="139">
        <v>15</v>
      </c>
      <c r="C21" s="169">
        <v>1994</v>
      </c>
      <c r="D21" s="172">
        <v>137844</v>
      </c>
      <c r="E21" s="139">
        <v>14.381997900356012</v>
      </c>
    </row>
    <row r="22" spans="1:5" ht="19.5" customHeight="1">
      <c r="A22" s="171">
        <v>3899589</v>
      </c>
      <c r="B22" s="156">
        <v>14.6</v>
      </c>
      <c r="C22" s="169">
        <v>1995</v>
      </c>
      <c r="D22" s="172">
        <v>134169</v>
      </c>
      <c r="E22" s="139">
        <v>13.889320226736018</v>
      </c>
    </row>
    <row r="23" spans="1:5" ht="19.5" customHeight="1">
      <c r="A23" s="171">
        <v>3891494</v>
      </c>
      <c r="B23" s="156">
        <v>14.4</v>
      </c>
      <c r="C23" s="169">
        <v>1996</v>
      </c>
      <c r="D23" s="172">
        <v>133231</v>
      </c>
      <c r="E23" s="139">
        <v>13.679889296714396</v>
      </c>
    </row>
    <row r="24" spans="1:5" ht="19.5" customHeight="1">
      <c r="A24" s="166">
        <v>3880894</v>
      </c>
      <c r="B24" s="139">
        <v>14.2</v>
      </c>
      <c r="C24" s="173">
        <v>1997</v>
      </c>
      <c r="D24" s="167">
        <v>133549</v>
      </c>
      <c r="E24" s="139">
        <v>13.647713048220885</v>
      </c>
    </row>
    <row r="25" spans="1:5" ht="19.5" customHeight="1">
      <c r="A25" s="166">
        <v>3941553</v>
      </c>
      <c r="B25" s="139">
        <v>14.3</v>
      </c>
      <c r="C25" s="169">
        <v>1998</v>
      </c>
      <c r="D25" s="167">
        <v>133649</v>
      </c>
      <c r="E25" s="139">
        <v>13.609557657044931</v>
      </c>
    </row>
    <row r="26" spans="1:5" ht="19.5" customHeight="1">
      <c r="A26" s="166">
        <v>3959417</v>
      </c>
      <c r="B26" s="139">
        <v>14.2</v>
      </c>
      <c r="C26" s="169">
        <v>1999</v>
      </c>
      <c r="D26" s="167">
        <v>133429</v>
      </c>
      <c r="E26" s="139">
        <v>13.527179412417421</v>
      </c>
    </row>
    <row r="27" spans="1:5" ht="19.5" customHeight="1">
      <c r="A27" s="166">
        <v>4058814</v>
      </c>
      <c r="B27" s="139">
        <v>14.4</v>
      </c>
      <c r="C27" s="169">
        <v>2000</v>
      </c>
      <c r="D27" s="167">
        <v>136048</v>
      </c>
      <c r="E27" s="139">
        <v>13.66476783363792</v>
      </c>
    </row>
    <row r="28" spans="1:5" ht="19.5" customHeight="1">
      <c r="A28" s="166">
        <v>4025933</v>
      </c>
      <c r="B28" s="153">
        <v>14.1</v>
      </c>
      <c r="C28" s="169">
        <v>2001</v>
      </c>
      <c r="D28" s="166">
        <v>133247</v>
      </c>
      <c r="E28" s="139">
        <v>13.316355971348353</v>
      </c>
    </row>
    <row r="29" spans="1:5" ht="19.5" customHeight="1">
      <c r="A29" s="166">
        <v>4021726</v>
      </c>
      <c r="B29" s="153">
        <v>13.9</v>
      </c>
      <c r="C29" s="169">
        <v>2002</v>
      </c>
      <c r="D29" s="133">
        <v>129518</v>
      </c>
      <c r="E29" s="139">
        <v>12.886791292645121</v>
      </c>
    </row>
    <row r="30" spans="1:5" ht="19.5" customHeight="1">
      <c r="A30" s="166">
        <v>4089950</v>
      </c>
      <c r="B30" s="153">
        <v>14.1</v>
      </c>
      <c r="C30" s="169">
        <v>2003</v>
      </c>
      <c r="D30" s="166">
        <v>130850</v>
      </c>
      <c r="E30" s="139">
        <v>12.981170110868222</v>
      </c>
    </row>
    <row r="31" spans="1:5" ht="19.5" customHeight="1">
      <c r="A31" s="166">
        <v>4115590</v>
      </c>
      <c r="B31" s="153">
        <v>14</v>
      </c>
      <c r="C31" s="169">
        <v>2004</v>
      </c>
      <c r="D31" s="166">
        <v>129710</v>
      </c>
      <c r="E31" s="139">
        <v>12.82654742292304</v>
      </c>
    </row>
    <row r="32" spans="1:5" ht="19.5" customHeight="1">
      <c r="A32" s="166">
        <v>4143000</v>
      </c>
      <c r="B32" s="153">
        <v>14</v>
      </c>
      <c r="C32" s="169">
        <v>2005</v>
      </c>
      <c r="D32" s="194">
        <v>127518</v>
      </c>
      <c r="E32" s="139">
        <v>12.599522174993034</v>
      </c>
    </row>
    <row r="33" spans="1:5" ht="19.5" customHeight="1">
      <c r="A33" s="166">
        <v>4269000</v>
      </c>
      <c r="B33" s="153">
        <v>14.3</v>
      </c>
      <c r="C33" s="169">
        <v>2006</v>
      </c>
      <c r="D33" s="194">
        <v>127537</v>
      </c>
      <c r="E33" s="139">
        <v>12.6328753899083</v>
      </c>
    </row>
    <row r="34" spans="1:5" ht="19.5" customHeight="1">
      <c r="A34" s="183"/>
      <c r="B34" s="183"/>
      <c r="C34" s="183"/>
      <c r="D34" s="183"/>
      <c r="E34" s="183"/>
    </row>
    <row r="35" spans="1:5" s="25" customFormat="1" ht="18" customHeight="1">
      <c r="A35" s="223" t="s">
        <v>272</v>
      </c>
      <c r="B35" s="224"/>
      <c r="C35" s="224"/>
      <c r="D35" s="224"/>
      <c r="E35" s="224"/>
    </row>
    <row r="36" spans="1:5" ht="48" customHeight="1">
      <c r="A36" s="225" t="s">
        <v>306</v>
      </c>
      <c r="B36" s="226"/>
      <c r="C36" s="226"/>
      <c r="D36" s="226"/>
      <c r="E36" s="226"/>
    </row>
    <row r="37" ht="12.75">
      <c r="A37" s="24"/>
    </row>
  </sheetData>
  <mergeCells count="3">
    <mergeCell ref="A36:E36"/>
    <mergeCell ref="C6:C7"/>
    <mergeCell ref="A35:E35"/>
  </mergeCells>
  <printOptions horizontalCentered="1"/>
  <pageMargins left="0.75" right="0.25" top="0.5" bottom="0.5" header="0" footer="0"/>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Q174"/>
  <sheetViews>
    <sheetView workbookViewId="0" topLeftCell="A1">
      <selection activeCell="A1" sqref="A1"/>
    </sheetView>
  </sheetViews>
  <sheetFormatPr defaultColWidth="9.33203125" defaultRowHeight="12.75"/>
  <cols>
    <col min="1" max="1" width="17.66015625" style="1" customWidth="1"/>
    <col min="2" max="2" width="12.16015625" style="1" customWidth="1"/>
    <col min="3" max="3" width="8.83203125" style="1" customWidth="1"/>
    <col min="4" max="4" width="12.66015625" style="1" bestFit="1" customWidth="1"/>
    <col min="5" max="5" width="8" style="1" customWidth="1"/>
    <col min="6" max="6" width="12.16015625" style="1" customWidth="1"/>
    <col min="7" max="7" width="8.5" style="1" customWidth="1"/>
    <col min="8" max="8" width="12.16015625" style="1" customWidth="1"/>
    <col min="9" max="9" width="8.16015625" style="1" customWidth="1"/>
    <col min="10" max="10" width="12.16015625" style="1" customWidth="1"/>
    <col min="11" max="11" width="8.16015625" style="1" customWidth="1"/>
    <col min="12" max="12" width="12.16015625" style="1" customWidth="1"/>
    <col min="13" max="13" width="9.83203125" style="1" customWidth="1"/>
    <col min="14" max="14" width="12.16015625" style="1" customWidth="1"/>
    <col min="15" max="15" width="8.5" style="1" customWidth="1"/>
    <col min="16" max="16" width="12.16015625" style="1" bestFit="1" customWidth="1"/>
    <col min="17" max="17" width="7.83203125" style="1" customWidth="1"/>
    <col min="18" max="16384" width="9.33203125" style="1" customWidth="1"/>
  </cols>
  <sheetData>
    <row r="2" spans="1:17" ht="15">
      <c r="A2" s="28" t="s">
        <v>43</v>
      </c>
      <c r="B2" s="29"/>
      <c r="C2" s="29"/>
      <c r="D2" s="29"/>
      <c r="E2" s="29"/>
      <c r="F2" s="29"/>
      <c r="G2" s="29"/>
      <c r="H2" s="29"/>
      <c r="I2" s="29"/>
      <c r="J2" s="29"/>
      <c r="K2" s="29"/>
      <c r="L2" s="29"/>
      <c r="M2" s="29"/>
      <c r="N2" s="29"/>
      <c r="O2" s="29"/>
      <c r="P2" s="29"/>
      <c r="Q2" s="29"/>
    </row>
    <row r="3" spans="1:17" ht="15.75">
      <c r="A3" s="30" t="s">
        <v>44</v>
      </c>
      <c r="B3" s="29"/>
      <c r="C3" s="29"/>
      <c r="D3" s="29"/>
      <c r="E3" s="29"/>
      <c r="F3" s="29"/>
      <c r="G3" s="29"/>
      <c r="H3" s="29"/>
      <c r="I3" s="29"/>
      <c r="J3" s="29"/>
      <c r="K3" s="29"/>
      <c r="L3" s="29"/>
      <c r="M3" s="29"/>
      <c r="N3" s="29"/>
      <c r="O3" s="29"/>
      <c r="P3" s="29"/>
      <c r="Q3" s="29"/>
    </row>
    <row r="4" spans="1:17" ht="15">
      <c r="A4" s="28" t="s">
        <v>296</v>
      </c>
      <c r="B4" s="29"/>
      <c r="C4" s="29"/>
      <c r="D4" s="29"/>
      <c r="E4" s="29"/>
      <c r="F4" s="29"/>
      <c r="G4" s="29"/>
      <c r="H4" s="29"/>
      <c r="I4" s="29"/>
      <c r="J4" s="29"/>
      <c r="K4" s="29"/>
      <c r="L4" s="29"/>
      <c r="M4" s="29"/>
      <c r="N4" s="29"/>
      <c r="O4" s="29"/>
      <c r="P4" s="29"/>
      <c r="Q4" s="29"/>
    </row>
    <row r="5" spans="1:17" s="15" customFormat="1" ht="15">
      <c r="A5" s="229" t="s">
        <v>245</v>
      </c>
      <c r="B5" s="52" t="s">
        <v>45</v>
      </c>
      <c r="C5" s="53"/>
      <c r="D5" s="53"/>
      <c r="E5" s="53"/>
      <c r="F5" s="53"/>
      <c r="G5" s="53"/>
      <c r="H5" s="53"/>
      <c r="I5" s="53"/>
      <c r="J5" s="53"/>
      <c r="K5" s="53"/>
      <c r="L5" s="53"/>
      <c r="M5" s="55"/>
      <c r="N5" s="52" t="s">
        <v>46</v>
      </c>
      <c r="O5" s="53"/>
      <c r="P5" s="53"/>
      <c r="Q5" s="55"/>
    </row>
    <row r="6" spans="1:17" s="15" customFormat="1" ht="22.5" customHeight="1">
      <c r="A6" s="230"/>
      <c r="B6" s="157" t="s">
        <v>48</v>
      </c>
      <c r="C6" s="158"/>
      <c r="D6" s="159" t="s">
        <v>49</v>
      </c>
      <c r="E6" s="158"/>
      <c r="F6" s="159" t="s">
        <v>50</v>
      </c>
      <c r="G6" s="158"/>
      <c r="H6" s="234" t="s">
        <v>51</v>
      </c>
      <c r="I6" s="235"/>
      <c r="J6" s="234" t="s">
        <v>52</v>
      </c>
      <c r="K6" s="235"/>
      <c r="L6" s="234" t="s">
        <v>53</v>
      </c>
      <c r="M6" s="235"/>
      <c r="N6" s="159" t="s">
        <v>54</v>
      </c>
      <c r="O6" s="158"/>
      <c r="P6" s="159" t="s">
        <v>55</v>
      </c>
      <c r="Q6" s="158"/>
    </row>
    <row r="7" spans="1:17" s="15" customFormat="1" ht="15.75" customHeight="1">
      <c r="A7" s="231"/>
      <c r="B7" s="61" t="s">
        <v>23</v>
      </c>
      <c r="C7" s="61" t="s">
        <v>56</v>
      </c>
      <c r="D7" s="61" t="s">
        <v>23</v>
      </c>
      <c r="E7" s="61" t="s">
        <v>56</v>
      </c>
      <c r="F7" s="61" t="s">
        <v>23</v>
      </c>
      <c r="G7" s="61" t="s">
        <v>56</v>
      </c>
      <c r="H7" s="61" t="s">
        <v>23</v>
      </c>
      <c r="I7" s="61" t="s">
        <v>56</v>
      </c>
      <c r="J7" s="61" t="s">
        <v>23</v>
      </c>
      <c r="K7" s="61" t="s">
        <v>56</v>
      </c>
      <c r="L7" s="61" t="s">
        <v>23</v>
      </c>
      <c r="M7" s="61" t="s">
        <v>56</v>
      </c>
      <c r="N7" s="61" t="s">
        <v>23</v>
      </c>
      <c r="O7" s="61" t="s">
        <v>56</v>
      </c>
      <c r="P7" s="61" t="s">
        <v>23</v>
      </c>
      <c r="Q7" s="61" t="s">
        <v>56</v>
      </c>
    </row>
    <row r="8" spans="1:17" s="15" customFormat="1" ht="19.5" customHeight="1">
      <c r="A8" s="62" t="s">
        <v>59</v>
      </c>
      <c r="B8" s="39">
        <v>171</v>
      </c>
      <c r="C8" s="40">
        <v>0.1340787379348738</v>
      </c>
      <c r="D8" s="39">
        <v>50</v>
      </c>
      <c r="E8" s="40">
        <v>0.05073515235766253</v>
      </c>
      <c r="F8" s="39">
        <v>117</v>
      </c>
      <c r="G8" s="40">
        <v>0.5115201329077952</v>
      </c>
      <c r="H8" s="42" t="s">
        <v>26</v>
      </c>
      <c r="I8" s="181" t="s">
        <v>26</v>
      </c>
      <c r="J8" s="39">
        <v>1</v>
      </c>
      <c r="K8" s="181" t="s">
        <v>98</v>
      </c>
      <c r="L8" s="42">
        <v>3</v>
      </c>
      <c r="M8" s="181" t="s">
        <v>98</v>
      </c>
      <c r="N8" s="96">
        <v>1</v>
      </c>
      <c r="O8" s="181" t="s">
        <v>98</v>
      </c>
      <c r="P8" s="39">
        <v>22</v>
      </c>
      <c r="Q8" s="40">
        <v>0.26432776643037365</v>
      </c>
    </row>
    <row r="9" spans="1:17" s="15" customFormat="1" ht="19.5" customHeight="1">
      <c r="A9" s="62" t="s">
        <v>60</v>
      </c>
      <c r="B9" s="39">
        <v>12322</v>
      </c>
      <c r="C9" s="40">
        <v>9.66150999317845</v>
      </c>
      <c r="D9" s="39">
        <v>7589</v>
      </c>
      <c r="E9" s="40">
        <v>7.7005814248460185</v>
      </c>
      <c r="F9" s="39">
        <v>4434</v>
      </c>
      <c r="G9" s="40">
        <v>19.38530144712106</v>
      </c>
      <c r="H9" s="39">
        <v>97</v>
      </c>
      <c r="I9" s="40">
        <v>13.360881542699724</v>
      </c>
      <c r="J9" s="39">
        <v>133</v>
      </c>
      <c r="K9" s="40">
        <v>2.8632938643702905</v>
      </c>
      <c r="L9" s="39">
        <v>27</v>
      </c>
      <c r="M9" s="40">
        <v>10.18867924528302</v>
      </c>
      <c r="N9" s="39">
        <v>181</v>
      </c>
      <c r="O9" s="40">
        <v>4.4570302881063775</v>
      </c>
      <c r="P9" s="39">
        <v>1214</v>
      </c>
      <c r="Q9" s="40">
        <v>14.586086747566984</v>
      </c>
    </row>
    <row r="10" spans="1:17" s="15" customFormat="1" ht="19.5" customHeight="1">
      <c r="A10" s="62" t="s">
        <v>61</v>
      </c>
      <c r="B10" s="39">
        <v>30966</v>
      </c>
      <c r="C10" s="40">
        <v>24.280012859013464</v>
      </c>
      <c r="D10" s="39">
        <v>23086</v>
      </c>
      <c r="E10" s="40">
        <v>23.425434546579943</v>
      </c>
      <c r="F10" s="39">
        <v>6926</v>
      </c>
      <c r="G10" s="40">
        <v>30.280243081362308</v>
      </c>
      <c r="H10" s="39">
        <v>227</v>
      </c>
      <c r="I10" s="40">
        <v>31.267217630853995</v>
      </c>
      <c r="J10" s="39">
        <v>527</v>
      </c>
      <c r="K10" s="40">
        <v>11.345532831001076</v>
      </c>
      <c r="L10" s="39">
        <v>86</v>
      </c>
      <c r="M10" s="40">
        <v>32.45283018867924</v>
      </c>
      <c r="N10" s="39">
        <v>999</v>
      </c>
      <c r="O10" s="40">
        <v>24.59985225313962</v>
      </c>
      <c r="P10" s="39">
        <v>2420</v>
      </c>
      <c r="Q10" s="40">
        <v>29.076054307341103</v>
      </c>
    </row>
    <row r="11" spans="1:17" s="15" customFormat="1" ht="19.5" customHeight="1">
      <c r="A11" s="62" t="s">
        <v>62</v>
      </c>
      <c r="B11" s="39">
        <v>37289</v>
      </c>
      <c r="C11" s="40">
        <v>29.23778981785678</v>
      </c>
      <c r="D11" s="39">
        <v>29912</v>
      </c>
      <c r="E11" s="40">
        <v>30.351797546448033</v>
      </c>
      <c r="F11" s="39">
        <v>5572</v>
      </c>
      <c r="G11" s="40">
        <v>24.36059983386526</v>
      </c>
      <c r="H11" s="39">
        <v>192</v>
      </c>
      <c r="I11" s="40">
        <v>26.446280991735538</v>
      </c>
      <c r="J11" s="39">
        <v>1411</v>
      </c>
      <c r="K11" s="40">
        <v>30.376749192680304</v>
      </c>
      <c r="L11" s="39">
        <v>63</v>
      </c>
      <c r="M11" s="40">
        <v>23.77358490566038</v>
      </c>
      <c r="N11" s="39">
        <v>1267</v>
      </c>
      <c r="O11" s="40">
        <v>31.199212016744642</v>
      </c>
      <c r="P11" s="39">
        <v>2303</v>
      </c>
      <c r="Q11" s="40">
        <v>27.670311185870478</v>
      </c>
    </row>
    <row r="12" spans="1:17" s="15" customFormat="1" ht="19.5" customHeight="1">
      <c r="A12" s="62" t="s">
        <v>63</v>
      </c>
      <c r="B12" s="39">
        <v>29771</v>
      </c>
      <c r="C12" s="40">
        <v>23.343029865842855</v>
      </c>
      <c r="D12" s="39">
        <v>24053</v>
      </c>
      <c r="E12" s="40">
        <v>24.406652393177136</v>
      </c>
      <c r="F12" s="39">
        <v>3665</v>
      </c>
      <c r="G12" s="40">
        <v>16.023258864162987</v>
      </c>
      <c r="H12" s="39">
        <v>145</v>
      </c>
      <c r="I12" s="40">
        <v>19.97245179063361</v>
      </c>
      <c r="J12" s="39">
        <v>1743</v>
      </c>
      <c r="K12" s="40">
        <v>37.52421959095802</v>
      </c>
      <c r="L12" s="39">
        <v>59</v>
      </c>
      <c r="M12" s="40">
        <v>22.264150943396228</v>
      </c>
      <c r="N12" s="39">
        <v>983</v>
      </c>
      <c r="O12" s="40">
        <v>24.20586062546171</v>
      </c>
      <c r="P12" s="39">
        <v>1560</v>
      </c>
      <c r="Q12" s="40">
        <v>18.743241619608312</v>
      </c>
    </row>
    <row r="13" spans="1:17" s="15" customFormat="1" ht="19.5" customHeight="1">
      <c r="A13" s="62" t="s">
        <v>64</v>
      </c>
      <c r="B13" s="39">
        <v>14097</v>
      </c>
      <c r="C13" s="40">
        <v>11.053262974666175</v>
      </c>
      <c r="D13" s="39">
        <v>11473</v>
      </c>
      <c r="E13" s="40">
        <v>11.641688059989244</v>
      </c>
      <c r="F13" s="39">
        <v>1782</v>
      </c>
      <c r="G13" s="40">
        <v>7.790845101211034</v>
      </c>
      <c r="H13" s="39">
        <v>59</v>
      </c>
      <c r="I13" s="40">
        <v>8.1267217630854</v>
      </c>
      <c r="J13" s="39">
        <v>708</v>
      </c>
      <c r="K13" s="40">
        <v>15.242195909580195</v>
      </c>
      <c r="L13" s="39">
        <v>22</v>
      </c>
      <c r="M13" s="40">
        <v>8.30188679245283</v>
      </c>
      <c r="N13" s="39">
        <v>486</v>
      </c>
      <c r="O13" s="40">
        <v>11.967495690716571</v>
      </c>
      <c r="P13" s="39">
        <v>675</v>
      </c>
      <c r="Q13" s="40">
        <v>8.110056470022828</v>
      </c>
    </row>
    <row r="14" spans="1:17" s="15" customFormat="1" ht="19.5" customHeight="1">
      <c r="A14" s="62" t="s">
        <v>65</v>
      </c>
      <c r="B14" s="39">
        <v>2904</v>
      </c>
      <c r="C14" s="40">
        <v>2.2769862863325936</v>
      </c>
      <c r="D14" s="39">
        <v>2378</v>
      </c>
      <c r="E14" s="40">
        <v>2.4129638461304297</v>
      </c>
      <c r="F14" s="39">
        <v>377</v>
      </c>
      <c r="G14" s="40">
        <v>1.6482315393695621</v>
      </c>
      <c r="H14" s="39">
        <v>6</v>
      </c>
      <c r="I14" s="40">
        <v>0.8264462809917356</v>
      </c>
      <c r="J14" s="39">
        <v>121</v>
      </c>
      <c r="K14" s="40">
        <v>2.604951560818084</v>
      </c>
      <c r="L14" s="42">
        <v>5</v>
      </c>
      <c r="M14" s="181" t="s">
        <v>98</v>
      </c>
      <c r="N14" s="39">
        <v>143</v>
      </c>
      <c r="O14" s="40">
        <v>3.521300172371337</v>
      </c>
      <c r="P14" s="39">
        <v>128</v>
      </c>
      <c r="Q14" s="40">
        <v>1.5379070046858103</v>
      </c>
    </row>
    <row r="15" spans="1:17" s="15" customFormat="1" ht="19.5" customHeight="1">
      <c r="A15" s="35" t="s">
        <v>67</v>
      </c>
      <c r="B15" s="36">
        <v>127537</v>
      </c>
      <c r="C15" s="67">
        <v>100</v>
      </c>
      <c r="D15" s="36">
        <v>98551</v>
      </c>
      <c r="E15" s="67">
        <v>100</v>
      </c>
      <c r="F15" s="36">
        <v>22873</v>
      </c>
      <c r="G15" s="67">
        <v>100</v>
      </c>
      <c r="H15" s="36">
        <v>726</v>
      </c>
      <c r="I15" s="67">
        <v>100</v>
      </c>
      <c r="J15" s="36">
        <v>4645</v>
      </c>
      <c r="K15" s="67">
        <v>100</v>
      </c>
      <c r="L15" s="36">
        <v>265</v>
      </c>
      <c r="M15" s="160">
        <v>100</v>
      </c>
      <c r="N15" s="36">
        <v>4061</v>
      </c>
      <c r="O15" s="67">
        <v>100</v>
      </c>
      <c r="P15" s="36">
        <v>8323</v>
      </c>
      <c r="Q15" s="67">
        <v>100</v>
      </c>
    </row>
    <row r="16" spans="1:17" s="15" customFormat="1" ht="44.25" customHeight="1">
      <c r="A16" s="138" t="s">
        <v>223</v>
      </c>
      <c r="B16" s="206">
        <v>27.223</v>
      </c>
      <c r="C16" s="207"/>
      <c r="D16" s="206">
        <v>27.615</v>
      </c>
      <c r="E16" s="207"/>
      <c r="F16" s="206">
        <v>24.468</v>
      </c>
      <c r="G16" s="207"/>
      <c r="H16" s="206">
        <v>25.367</v>
      </c>
      <c r="I16" s="207"/>
      <c r="J16" s="206">
        <v>30.138</v>
      </c>
      <c r="K16" s="207"/>
      <c r="L16" s="206">
        <v>25.529</v>
      </c>
      <c r="M16" s="207"/>
      <c r="N16" s="208">
        <v>27.794</v>
      </c>
      <c r="O16" s="207"/>
      <c r="P16" s="206">
        <v>25.538</v>
      </c>
      <c r="Q16" s="207"/>
    </row>
    <row r="17" spans="1:17" ht="23.25" customHeight="1">
      <c r="A17" s="225" t="s">
        <v>224</v>
      </c>
      <c r="B17" s="226"/>
      <c r="C17" s="226"/>
      <c r="D17" s="226"/>
      <c r="E17" s="226"/>
      <c r="F17" s="226"/>
      <c r="G17" s="226"/>
      <c r="H17" s="226"/>
      <c r="I17" s="226"/>
      <c r="J17" s="226"/>
      <c r="K17" s="226"/>
      <c r="L17" s="226"/>
      <c r="M17" s="226"/>
      <c r="N17" s="226"/>
      <c r="O17" s="226"/>
      <c r="P17" s="226"/>
      <c r="Q17" s="226"/>
    </row>
    <row r="18" spans="1:17" ht="23.25" customHeight="1">
      <c r="A18" s="225" t="s">
        <v>225</v>
      </c>
      <c r="B18" s="226"/>
      <c r="C18" s="226"/>
      <c r="D18" s="226"/>
      <c r="E18" s="226"/>
      <c r="F18" s="226"/>
      <c r="G18" s="226"/>
      <c r="H18" s="226"/>
      <c r="I18" s="226"/>
      <c r="J18" s="226"/>
      <c r="K18" s="226"/>
      <c r="L18" s="226"/>
      <c r="M18" s="226"/>
      <c r="N18" s="226"/>
      <c r="O18" s="226"/>
      <c r="P18" s="226"/>
      <c r="Q18" s="226"/>
    </row>
    <row r="19" spans="1:17" ht="12.75">
      <c r="A19" s="232" t="s">
        <v>300</v>
      </c>
      <c r="B19" s="233"/>
      <c r="C19" s="233"/>
      <c r="D19" s="233"/>
      <c r="E19" s="233"/>
      <c r="F19" s="233"/>
      <c r="G19" s="233"/>
      <c r="H19" s="233"/>
      <c r="I19" s="233"/>
      <c r="J19" s="233"/>
      <c r="K19" s="233"/>
      <c r="L19" s="233"/>
      <c r="M19" s="233"/>
      <c r="N19" s="233"/>
      <c r="O19" s="233"/>
      <c r="P19" s="233"/>
      <c r="Q19" s="233"/>
    </row>
    <row r="22" ht="12.75">
      <c r="A22" s="24"/>
    </row>
    <row r="58" spans="1:4" ht="12.75">
      <c r="A58" s="3">
        <f ca="1">NOW()</f>
        <v>39405.57845104166</v>
      </c>
      <c r="D58" s="4" t="s">
        <v>70</v>
      </c>
    </row>
    <row r="59" ht="12.75">
      <c r="B59" s="5" t="s">
        <v>71</v>
      </c>
    </row>
    <row r="60" ht="12.75">
      <c r="A60" s="5" t="s">
        <v>72</v>
      </c>
    </row>
    <row r="61" ht="12.75">
      <c r="A61" s="5" t="s">
        <v>73</v>
      </c>
    </row>
    <row r="63" spans="1:17" ht="12.75">
      <c r="A63" s="6" t="s">
        <v>74</v>
      </c>
      <c r="B63" s="6" t="s">
        <v>74</v>
      </c>
      <c r="C63" s="6" t="s">
        <v>74</v>
      </c>
      <c r="D63" s="6" t="s">
        <v>74</v>
      </c>
      <c r="E63" s="6" t="s">
        <v>74</v>
      </c>
      <c r="F63" s="6" t="s">
        <v>74</v>
      </c>
      <c r="G63" s="6" t="s">
        <v>74</v>
      </c>
      <c r="H63" s="6" t="s">
        <v>74</v>
      </c>
      <c r="I63" s="6" t="s">
        <v>74</v>
      </c>
      <c r="J63" s="6" t="s">
        <v>74</v>
      </c>
      <c r="K63" s="6" t="s">
        <v>74</v>
      </c>
      <c r="L63" s="6" t="s">
        <v>74</v>
      </c>
      <c r="M63" s="6" t="s">
        <v>74</v>
      </c>
      <c r="N63" s="6" t="s">
        <v>74</v>
      </c>
      <c r="O63" s="6" t="s">
        <v>74</v>
      </c>
      <c r="P63" s="6" t="s">
        <v>74</v>
      </c>
      <c r="Q63" s="6" t="s">
        <v>74</v>
      </c>
    </row>
    <row r="65" spans="6:14" ht="12.75">
      <c r="F65" s="5" t="s">
        <v>75</v>
      </c>
      <c r="N65" s="5" t="s">
        <v>76</v>
      </c>
    </row>
    <row r="66" spans="2:17" ht="12.75">
      <c r="B66" s="6" t="s">
        <v>74</v>
      </c>
      <c r="C66" s="6" t="s">
        <v>74</v>
      </c>
      <c r="D66" s="6" t="s">
        <v>74</v>
      </c>
      <c r="E66" s="6" t="s">
        <v>74</v>
      </c>
      <c r="F66" s="6" t="s">
        <v>74</v>
      </c>
      <c r="G66" s="6" t="s">
        <v>74</v>
      </c>
      <c r="H66" s="6" t="s">
        <v>74</v>
      </c>
      <c r="I66" s="6" t="s">
        <v>74</v>
      </c>
      <c r="J66" s="6" t="s">
        <v>74</v>
      </c>
      <c r="K66" s="6" t="s">
        <v>74</v>
      </c>
      <c r="L66" s="6" t="s">
        <v>74</v>
      </c>
      <c r="M66" s="6" t="s">
        <v>74</v>
      </c>
      <c r="N66" s="6" t="s">
        <v>74</v>
      </c>
      <c r="O66" s="6" t="s">
        <v>74</v>
      </c>
      <c r="P66" s="6" t="s">
        <v>74</v>
      </c>
      <c r="Q66" s="6" t="s">
        <v>74</v>
      </c>
    </row>
    <row r="67" ht="12.75">
      <c r="A67" s="5" t="s">
        <v>77</v>
      </c>
    </row>
    <row r="68" spans="1:16" ht="12.75">
      <c r="A68" s="5" t="s">
        <v>78</v>
      </c>
      <c r="B68" s="5" t="s">
        <v>79</v>
      </c>
      <c r="D68" s="5" t="s">
        <v>80</v>
      </c>
      <c r="F68" s="5" t="s">
        <v>81</v>
      </c>
      <c r="H68" s="4" t="s">
        <v>82</v>
      </c>
      <c r="J68" s="4" t="s">
        <v>83</v>
      </c>
      <c r="L68" s="5" t="s">
        <v>84</v>
      </c>
      <c r="N68" s="5" t="s">
        <v>85</v>
      </c>
      <c r="P68" s="5" t="s">
        <v>86</v>
      </c>
    </row>
    <row r="69" spans="1:17" ht="12.75">
      <c r="A69" s="5" t="s">
        <v>47</v>
      </c>
      <c r="B69" s="6" t="s">
        <v>74</v>
      </c>
      <c r="C69" s="6" t="s">
        <v>74</v>
      </c>
      <c r="D69" s="6" t="s">
        <v>74</v>
      </c>
      <c r="E69" s="6" t="s">
        <v>74</v>
      </c>
      <c r="F69" s="6" t="s">
        <v>74</v>
      </c>
      <c r="G69" s="6" t="s">
        <v>74</v>
      </c>
      <c r="H69" s="6" t="s">
        <v>74</v>
      </c>
      <c r="I69" s="6" t="s">
        <v>74</v>
      </c>
      <c r="J69" s="6" t="s">
        <v>74</v>
      </c>
      <c r="K69" s="6" t="s">
        <v>74</v>
      </c>
      <c r="L69" s="6" t="s">
        <v>74</v>
      </c>
      <c r="M69" s="6" t="s">
        <v>74</v>
      </c>
      <c r="N69" s="6" t="s">
        <v>74</v>
      </c>
      <c r="O69" s="6" t="s">
        <v>74</v>
      </c>
      <c r="P69" s="6" t="s">
        <v>74</v>
      </c>
      <c r="Q69" s="6" t="s">
        <v>74</v>
      </c>
    </row>
    <row r="71" spans="2:17" ht="12.75">
      <c r="B71" s="5" t="s">
        <v>23</v>
      </c>
      <c r="C71" s="5" t="s">
        <v>56</v>
      </c>
      <c r="D71" s="5" t="s">
        <v>23</v>
      </c>
      <c r="E71" s="5" t="s">
        <v>56</v>
      </c>
      <c r="F71" s="5" t="s">
        <v>23</v>
      </c>
      <c r="G71" s="5" t="s">
        <v>56</v>
      </c>
      <c r="H71" s="5" t="s">
        <v>23</v>
      </c>
      <c r="I71" s="5" t="s">
        <v>56</v>
      </c>
      <c r="J71" s="5" t="s">
        <v>23</v>
      </c>
      <c r="K71" s="5" t="s">
        <v>56</v>
      </c>
      <c r="L71" s="5" t="s">
        <v>23</v>
      </c>
      <c r="M71" s="5" t="s">
        <v>56</v>
      </c>
      <c r="N71" s="5" t="s">
        <v>23</v>
      </c>
      <c r="O71" s="5" t="s">
        <v>56</v>
      </c>
      <c r="P71" s="5" t="s">
        <v>23</v>
      </c>
      <c r="Q71" s="5" t="s">
        <v>56</v>
      </c>
    </row>
    <row r="72" spans="1:17" ht="12.75">
      <c r="A72" s="6" t="s">
        <v>74</v>
      </c>
      <c r="B72" s="6" t="s">
        <v>74</v>
      </c>
      <c r="C72" s="6" t="s">
        <v>74</v>
      </c>
      <c r="D72" s="6" t="s">
        <v>74</v>
      </c>
      <c r="E72" s="6" t="s">
        <v>74</v>
      </c>
      <c r="F72" s="6" t="s">
        <v>74</v>
      </c>
      <c r="G72" s="6" t="s">
        <v>74</v>
      </c>
      <c r="H72" s="6" t="s">
        <v>74</v>
      </c>
      <c r="I72" s="6" t="s">
        <v>74</v>
      </c>
      <c r="J72" s="6" t="s">
        <v>74</v>
      </c>
      <c r="K72" s="6" t="s">
        <v>74</v>
      </c>
      <c r="L72" s="6" t="s">
        <v>74</v>
      </c>
      <c r="M72" s="6" t="s">
        <v>74</v>
      </c>
      <c r="N72" s="6" t="s">
        <v>74</v>
      </c>
      <c r="O72" s="6" t="s">
        <v>74</v>
      </c>
      <c r="P72" s="6" t="s">
        <v>74</v>
      </c>
      <c r="Q72" s="6" t="s">
        <v>74</v>
      </c>
    </row>
    <row r="74" spans="1:17" ht="12.75">
      <c r="A74" s="4" t="s">
        <v>59</v>
      </c>
      <c r="B74" s="7">
        <v>148</v>
      </c>
      <c r="C74" s="8">
        <f aca="true" t="shared" si="0" ref="C74:C80">B74/B8*100</f>
        <v>86.54970760233918</v>
      </c>
      <c r="D74" s="7">
        <v>60</v>
      </c>
      <c r="E74" s="8">
        <f aca="true" t="shared" si="1" ref="E74:E80">D74/D8*100</f>
        <v>120</v>
      </c>
      <c r="F74" s="7">
        <v>86</v>
      </c>
      <c r="G74" s="8">
        <f aca="true" t="shared" si="2" ref="G74:G80">F74/F8*100</f>
        <v>73.50427350427351</v>
      </c>
      <c r="H74" s="9">
        <v>1</v>
      </c>
      <c r="I74" s="8" t="e">
        <f aca="true" t="shared" si="3" ref="I74:I80">H74/H8*100</f>
        <v>#VALUE!</v>
      </c>
      <c r="J74" s="9">
        <v>1</v>
      </c>
      <c r="K74" s="8">
        <f aca="true" t="shared" si="4" ref="K74:K80">J74/J8*100</f>
        <v>100</v>
      </c>
      <c r="L74" s="10" t="s">
        <v>87</v>
      </c>
      <c r="M74" s="11" t="s">
        <v>87</v>
      </c>
      <c r="N74" s="7">
        <v>1</v>
      </c>
      <c r="O74" s="8">
        <f aca="true" t="shared" si="5" ref="O74:O80">N74/N8*100</f>
        <v>100</v>
      </c>
      <c r="P74" s="7">
        <v>11</v>
      </c>
      <c r="Q74" s="8">
        <f aca="true" t="shared" si="6" ref="Q74:Q80">P74/P8*100</f>
        <v>50</v>
      </c>
    </row>
    <row r="75" spans="1:17" ht="12.75">
      <c r="A75" s="4" t="s">
        <v>60</v>
      </c>
      <c r="B75" s="7">
        <v>10639</v>
      </c>
      <c r="C75" s="8">
        <f t="shared" si="0"/>
        <v>86.3415030027593</v>
      </c>
      <c r="D75" s="7">
        <v>6714</v>
      </c>
      <c r="E75" s="8">
        <f t="shared" si="1"/>
        <v>88.47015417050996</v>
      </c>
      <c r="F75" s="7">
        <v>3737</v>
      </c>
      <c r="G75" s="8">
        <f t="shared" si="2"/>
        <v>84.28055931438881</v>
      </c>
      <c r="H75" s="9">
        <v>110</v>
      </c>
      <c r="I75" s="8">
        <f t="shared" si="3"/>
        <v>113.4020618556701</v>
      </c>
      <c r="J75" s="9">
        <v>55</v>
      </c>
      <c r="K75" s="8">
        <f t="shared" si="4"/>
        <v>41.35338345864661</v>
      </c>
      <c r="L75" s="7">
        <v>5</v>
      </c>
      <c r="M75" s="8">
        <f aca="true" t="shared" si="7" ref="M75:M80">L75/L9*100</f>
        <v>18.51851851851852</v>
      </c>
      <c r="N75" s="7">
        <v>131</v>
      </c>
      <c r="O75" s="8">
        <f t="shared" si="5"/>
        <v>72.37569060773481</v>
      </c>
      <c r="P75" s="7">
        <v>533</v>
      </c>
      <c r="Q75" s="8">
        <f t="shared" si="6"/>
        <v>43.90444810543657</v>
      </c>
    </row>
    <row r="76" spans="1:17" ht="12.75">
      <c r="A76" s="4" t="s">
        <v>61</v>
      </c>
      <c r="B76" s="7">
        <v>26424</v>
      </c>
      <c r="C76" s="8">
        <f t="shared" si="0"/>
        <v>85.33229994187172</v>
      </c>
      <c r="D76" s="7">
        <v>19866</v>
      </c>
      <c r="E76" s="8">
        <f t="shared" si="1"/>
        <v>86.05215281989085</v>
      </c>
      <c r="F76" s="7">
        <v>6109</v>
      </c>
      <c r="G76" s="8">
        <f t="shared" si="2"/>
        <v>88.20386947733179</v>
      </c>
      <c r="H76" s="9">
        <v>176</v>
      </c>
      <c r="I76" s="8">
        <f t="shared" si="3"/>
        <v>77.5330396475771</v>
      </c>
      <c r="J76" s="9">
        <v>196</v>
      </c>
      <c r="K76" s="8">
        <f t="shared" si="4"/>
        <v>37.19165085388994</v>
      </c>
      <c r="L76" s="7">
        <v>12</v>
      </c>
      <c r="M76" s="8">
        <f t="shared" si="7"/>
        <v>13.953488372093023</v>
      </c>
      <c r="N76" s="7">
        <v>542</v>
      </c>
      <c r="O76" s="8">
        <f t="shared" si="5"/>
        <v>54.25425425425425</v>
      </c>
      <c r="P76" s="7">
        <v>892</v>
      </c>
      <c r="Q76" s="8">
        <f t="shared" si="6"/>
        <v>36.85950413223141</v>
      </c>
    </row>
    <row r="77" spans="1:17" ht="12.75">
      <c r="A77" s="4" t="s">
        <v>62</v>
      </c>
      <c r="B77" s="7">
        <v>34976</v>
      </c>
      <c r="C77" s="8">
        <f t="shared" si="0"/>
        <v>93.79709833999303</v>
      </c>
      <c r="D77" s="7">
        <v>30109</v>
      </c>
      <c r="E77" s="8">
        <f t="shared" si="1"/>
        <v>100.65859855576358</v>
      </c>
      <c r="F77" s="7">
        <v>4160</v>
      </c>
      <c r="G77" s="8">
        <f t="shared" si="2"/>
        <v>74.65900933237617</v>
      </c>
      <c r="H77" s="9">
        <v>148</v>
      </c>
      <c r="I77" s="8">
        <f t="shared" si="3"/>
        <v>77.08333333333334</v>
      </c>
      <c r="J77" s="9">
        <v>431</v>
      </c>
      <c r="K77" s="8">
        <f t="shared" si="4"/>
        <v>30.54571226080794</v>
      </c>
      <c r="L77" s="7">
        <v>19</v>
      </c>
      <c r="M77" s="8">
        <f t="shared" si="7"/>
        <v>30.158730158730158</v>
      </c>
      <c r="N77" s="7">
        <v>705</v>
      </c>
      <c r="O77" s="8">
        <f t="shared" si="5"/>
        <v>55.643251775848455</v>
      </c>
      <c r="P77" s="7">
        <v>805</v>
      </c>
      <c r="Q77" s="8">
        <f t="shared" si="6"/>
        <v>34.954407294832826</v>
      </c>
    </row>
    <row r="78" spans="1:17" ht="12.75">
      <c r="A78" s="4" t="s">
        <v>63</v>
      </c>
      <c r="B78" s="7">
        <v>27874</v>
      </c>
      <c r="C78" s="8">
        <f t="shared" si="0"/>
        <v>93.6280272748648</v>
      </c>
      <c r="D78" s="7">
        <v>24550</v>
      </c>
      <c r="E78" s="8">
        <f t="shared" si="1"/>
        <v>102.06627031971063</v>
      </c>
      <c r="F78" s="7">
        <v>2743</v>
      </c>
      <c r="G78" s="8">
        <f t="shared" si="2"/>
        <v>74.8431105047749</v>
      </c>
      <c r="H78" s="9">
        <v>79</v>
      </c>
      <c r="I78" s="8">
        <f t="shared" si="3"/>
        <v>54.48275862068965</v>
      </c>
      <c r="J78" s="9">
        <v>388</v>
      </c>
      <c r="K78" s="8">
        <f t="shared" si="4"/>
        <v>22.26047045324154</v>
      </c>
      <c r="L78" s="7">
        <v>11</v>
      </c>
      <c r="M78" s="8">
        <f t="shared" si="7"/>
        <v>18.64406779661017</v>
      </c>
      <c r="N78" s="7">
        <v>587</v>
      </c>
      <c r="O78" s="8">
        <f t="shared" si="5"/>
        <v>59.71515768056969</v>
      </c>
      <c r="P78" s="7">
        <v>569</v>
      </c>
      <c r="Q78" s="8">
        <f t="shared" si="6"/>
        <v>36.47435897435897</v>
      </c>
    </row>
    <row r="79" spans="1:17" ht="12.75">
      <c r="A79" s="4" t="s">
        <v>64</v>
      </c>
      <c r="B79" s="7">
        <v>9961</v>
      </c>
      <c r="C79" s="8">
        <f t="shared" si="0"/>
        <v>70.66042420373128</v>
      </c>
      <c r="D79" s="7">
        <v>8630</v>
      </c>
      <c r="E79" s="8">
        <f t="shared" si="1"/>
        <v>75.22008193149132</v>
      </c>
      <c r="F79" s="7">
        <v>1131</v>
      </c>
      <c r="G79" s="8">
        <f t="shared" si="2"/>
        <v>63.468013468013474</v>
      </c>
      <c r="H79" s="9">
        <v>20</v>
      </c>
      <c r="I79" s="8">
        <f t="shared" si="3"/>
        <v>33.89830508474576</v>
      </c>
      <c r="J79" s="9">
        <v>137</v>
      </c>
      <c r="K79" s="8">
        <f t="shared" si="4"/>
        <v>19.350282485875706</v>
      </c>
      <c r="L79" s="7">
        <v>3</v>
      </c>
      <c r="M79" s="8">
        <f t="shared" si="7"/>
        <v>13.636363636363635</v>
      </c>
      <c r="N79" s="7">
        <v>253</v>
      </c>
      <c r="O79" s="8">
        <f t="shared" si="5"/>
        <v>52.05761316872428</v>
      </c>
      <c r="P79" s="7">
        <v>179</v>
      </c>
      <c r="Q79" s="8">
        <f t="shared" si="6"/>
        <v>26.51851851851852</v>
      </c>
    </row>
    <row r="80" spans="1:17" ht="12.75">
      <c r="A80" s="4" t="s">
        <v>65</v>
      </c>
      <c r="B80" s="7">
        <v>1378</v>
      </c>
      <c r="C80" s="8">
        <f t="shared" si="0"/>
        <v>47.451790633608816</v>
      </c>
      <c r="D80" s="7">
        <v>1170</v>
      </c>
      <c r="E80" s="8">
        <f t="shared" si="1"/>
        <v>49.20100925147183</v>
      </c>
      <c r="F80" s="9">
        <v>169</v>
      </c>
      <c r="G80" s="8">
        <f t="shared" si="2"/>
        <v>44.827586206896555</v>
      </c>
      <c r="H80" s="9">
        <v>2</v>
      </c>
      <c r="I80" s="8">
        <f t="shared" si="3"/>
        <v>33.33333333333333</v>
      </c>
      <c r="J80" s="9">
        <v>23</v>
      </c>
      <c r="K80" s="8">
        <f t="shared" si="4"/>
        <v>19.00826446280992</v>
      </c>
      <c r="L80" s="9">
        <v>1</v>
      </c>
      <c r="M80" s="8">
        <f t="shared" si="7"/>
        <v>20</v>
      </c>
      <c r="N80" s="9">
        <v>63</v>
      </c>
      <c r="O80" s="8">
        <f t="shared" si="5"/>
        <v>44.05594405594406</v>
      </c>
      <c r="P80" s="9">
        <v>34</v>
      </c>
      <c r="Q80" s="8">
        <f t="shared" si="6"/>
        <v>26.5625</v>
      </c>
    </row>
    <row r="81" spans="1:17" ht="12.75">
      <c r="A81" s="4" t="s">
        <v>66</v>
      </c>
      <c r="B81" s="9">
        <v>43</v>
      </c>
      <c r="C81" s="8" t="e">
        <f>B81/#REF!*100</f>
        <v>#REF!</v>
      </c>
      <c r="D81" s="9">
        <v>33</v>
      </c>
      <c r="E81" s="8" t="e">
        <f>D81/#REF!*100</f>
        <v>#REF!</v>
      </c>
      <c r="F81" s="9">
        <v>9</v>
      </c>
      <c r="G81" s="8" t="e">
        <f>F81/#REF!*100</f>
        <v>#REF!</v>
      </c>
      <c r="H81" s="9">
        <v>1</v>
      </c>
      <c r="I81" s="8" t="e">
        <f>H81/#REF!*100</f>
        <v>#REF!</v>
      </c>
      <c r="J81" s="12" t="s">
        <v>87</v>
      </c>
      <c r="K81" s="11" t="s">
        <v>87</v>
      </c>
      <c r="L81" s="12" t="s">
        <v>87</v>
      </c>
      <c r="M81" s="11" t="s">
        <v>87</v>
      </c>
      <c r="N81" s="9">
        <v>2</v>
      </c>
      <c r="O81" s="8" t="e">
        <f>N81/#REF!*100</f>
        <v>#REF!</v>
      </c>
      <c r="P81" s="9">
        <v>5</v>
      </c>
      <c r="Q81" s="8" t="e">
        <f>P81/#REF!*100</f>
        <v>#REF!</v>
      </c>
    </row>
    <row r="82" spans="1:17" ht="12.75">
      <c r="A82" s="6" t="s">
        <v>74</v>
      </c>
      <c r="B82" s="6" t="s">
        <v>74</v>
      </c>
      <c r="C82" s="6" t="s">
        <v>74</v>
      </c>
      <c r="D82" s="6" t="s">
        <v>74</v>
      </c>
      <c r="E82" s="13" t="s">
        <v>74</v>
      </c>
      <c r="F82" s="6" t="s">
        <v>74</v>
      </c>
      <c r="G82" s="6" t="s">
        <v>74</v>
      </c>
      <c r="H82" s="6" t="s">
        <v>74</v>
      </c>
      <c r="I82" s="6" t="s">
        <v>74</v>
      </c>
      <c r="J82" s="6" t="s">
        <v>74</v>
      </c>
      <c r="K82" s="6" t="s">
        <v>74</v>
      </c>
      <c r="L82" s="6" t="s">
        <v>74</v>
      </c>
      <c r="M82" s="13" t="s">
        <v>74</v>
      </c>
      <c r="N82" s="6" t="s">
        <v>74</v>
      </c>
      <c r="O82" s="13" t="s">
        <v>74</v>
      </c>
      <c r="P82" s="6" t="s">
        <v>74</v>
      </c>
      <c r="Q82" s="13" t="s">
        <v>74</v>
      </c>
    </row>
    <row r="83" spans="13:17" ht="12.75">
      <c r="M83" s="8"/>
      <c r="O83" s="8"/>
      <c r="Q83" s="8"/>
    </row>
    <row r="84" spans="1:17" ht="12.75">
      <c r="A84" s="4" t="s">
        <v>88</v>
      </c>
      <c r="B84" s="7">
        <v>111443</v>
      </c>
      <c r="C84" s="8">
        <f>B84/B15*100</f>
        <v>87.38091691038679</v>
      </c>
      <c r="D84" s="7">
        <v>91132</v>
      </c>
      <c r="E84" s="8">
        <f>D84/D15*100</f>
        <v>92.47191809317003</v>
      </c>
      <c r="F84" s="7">
        <v>18144</v>
      </c>
      <c r="G84" s="8">
        <f>F84/F15*100</f>
        <v>79.32496830323963</v>
      </c>
      <c r="H84" s="9">
        <v>537</v>
      </c>
      <c r="I84" s="8">
        <f>H84/H15*100</f>
        <v>73.96694214876032</v>
      </c>
      <c r="J84" s="7">
        <v>1231</v>
      </c>
      <c r="K84" s="8">
        <f>J84/J15*100</f>
        <v>26.501614639397204</v>
      </c>
      <c r="L84" s="7">
        <v>51</v>
      </c>
      <c r="M84" s="8">
        <f>L84/L15*100</f>
        <v>19.245283018867926</v>
      </c>
      <c r="N84" s="7">
        <v>2284</v>
      </c>
      <c r="O84" s="8">
        <f>N84/N15*100</f>
        <v>56.24230485102192</v>
      </c>
      <c r="P84" s="7">
        <v>3028</v>
      </c>
      <c r="Q84" s="8">
        <f>P84/P15*100</f>
        <v>36.3811125795987</v>
      </c>
    </row>
    <row r="85" spans="1:17" ht="12.75">
      <c r="A85" s="6" t="s">
        <v>74</v>
      </c>
      <c r="B85" s="6" t="s">
        <v>74</v>
      </c>
      <c r="C85" s="6" t="s">
        <v>74</v>
      </c>
      <c r="D85" s="6" t="s">
        <v>74</v>
      </c>
      <c r="E85" s="6" t="s">
        <v>74</v>
      </c>
      <c r="F85" s="6" t="s">
        <v>74</v>
      </c>
      <c r="G85" s="6" t="s">
        <v>74</v>
      </c>
      <c r="H85" s="6" t="s">
        <v>74</v>
      </c>
      <c r="I85" s="6" t="s">
        <v>74</v>
      </c>
      <c r="J85" s="6" t="s">
        <v>74</v>
      </c>
      <c r="K85" s="6" t="s">
        <v>74</v>
      </c>
      <c r="L85" s="6" t="s">
        <v>74</v>
      </c>
      <c r="M85" s="6" t="s">
        <v>74</v>
      </c>
      <c r="N85" s="6" t="s">
        <v>74</v>
      </c>
      <c r="O85" s="6" t="s">
        <v>74</v>
      </c>
      <c r="P85" s="6" t="s">
        <v>74</v>
      </c>
      <c r="Q85" s="6" t="s">
        <v>74</v>
      </c>
    </row>
    <row r="87" ht="12.75">
      <c r="A87" s="4" t="s">
        <v>89</v>
      </c>
    </row>
    <row r="88" spans="14:16" ht="12.75">
      <c r="N88" s="14"/>
      <c r="P88" s="14"/>
    </row>
    <row r="89" ht="12.75">
      <c r="A89" s="4" t="s">
        <v>90</v>
      </c>
    </row>
    <row r="90" ht="12.75">
      <c r="A90" s="4" t="s">
        <v>91</v>
      </c>
    </row>
    <row r="138" spans="1:7" ht="12.75">
      <c r="A138" s="3">
        <f ca="1">NOW()</f>
        <v>39405.57845104166</v>
      </c>
      <c r="G138" s="4" t="s">
        <v>92</v>
      </c>
    </row>
    <row r="139" ht="12.75">
      <c r="C139" s="4" t="s">
        <v>93</v>
      </c>
    </row>
    <row r="140" ht="12.75">
      <c r="E140" s="4" t="s">
        <v>94</v>
      </c>
    </row>
    <row r="143" spans="1:11" ht="12.75">
      <c r="A143" s="6" t="s">
        <v>74</v>
      </c>
      <c r="B143" s="6" t="s">
        <v>74</v>
      </c>
      <c r="C143" s="6" t="s">
        <v>74</v>
      </c>
      <c r="D143" s="6" t="s">
        <v>74</v>
      </c>
      <c r="E143" s="6" t="s">
        <v>74</v>
      </c>
      <c r="F143" s="6" t="s">
        <v>74</v>
      </c>
      <c r="G143" s="6" t="s">
        <v>74</v>
      </c>
      <c r="H143" s="6" t="s">
        <v>74</v>
      </c>
      <c r="I143" s="6" t="s">
        <v>74</v>
      </c>
      <c r="J143" s="6" t="s">
        <v>74</v>
      </c>
      <c r="K143" s="6" t="s">
        <v>74</v>
      </c>
    </row>
    <row r="145" ht="12.75">
      <c r="F145" s="5" t="s">
        <v>75</v>
      </c>
    </row>
    <row r="146" spans="2:11" ht="12.75">
      <c r="B146" s="6" t="s">
        <v>74</v>
      </c>
      <c r="C146" s="6" t="s">
        <v>74</v>
      </c>
      <c r="D146" s="6" t="s">
        <v>74</v>
      </c>
      <c r="E146" s="6" t="s">
        <v>74</v>
      </c>
      <c r="F146" s="6" t="s">
        <v>74</v>
      </c>
      <c r="G146" s="6" t="s">
        <v>74</v>
      </c>
      <c r="H146" s="6" t="s">
        <v>74</v>
      </c>
      <c r="I146" s="6" t="s">
        <v>74</v>
      </c>
      <c r="J146" s="6" t="s">
        <v>74</v>
      </c>
      <c r="K146" s="6" t="s">
        <v>74</v>
      </c>
    </row>
    <row r="147" ht="12.75">
      <c r="A147" s="5" t="s">
        <v>77</v>
      </c>
    </row>
    <row r="148" spans="1:10" ht="12.75">
      <c r="A148" s="5" t="s">
        <v>78</v>
      </c>
      <c r="B148" s="5" t="s">
        <v>79</v>
      </c>
      <c r="D148" s="5" t="s">
        <v>80</v>
      </c>
      <c r="F148" s="5" t="s">
        <v>81</v>
      </c>
      <c r="H148" s="5" t="s">
        <v>95</v>
      </c>
      <c r="J148" s="4" t="s">
        <v>96</v>
      </c>
    </row>
    <row r="149" spans="1:11" ht="12.75">
      <c r="A149" s="5" t="s">
        <v>47</v>
      </c>
      <c r="B149" s="6" t="s">
        <v>74</v>
      </c>
      <c r="C149" s="6" t="s">
        <v>74</v>
      </c>
      <c r="D149" s="6" t="s">
        <v>74</v>
      </c>
      <c r="E149" s="6" t="s">
        <v>74</v>
      </c>
      <c r="F149" s="6" t="s">
        <v>74</v>
      </c>
      <c r="G149" s="6" t="s">
        <v>74</v>
      </c>
      <c r="H149" s="6" t="s">
        <v>74</v>
      </c>
      <c r="I149" s="6" t="s">
        <v>74</v>
      </c>
      <c r="J149" s="6" t="s">
        <v>74</v>
      </c>
      <c r="K149" s="6" t="s">
        <v>74</v>
      </c>
    </row>
    <row r="151" spans="2:11" ht="12.75">
      <c r="B151" s="5" t="s">
        <v>23</v>
      </c>
      <c r="C151" s="5" t="s">
        <v>97</v>
      </c>
      <c r="D151" s="5" t="s">
        <v>23</v>
      </c>
      <c r="E151" s="5" t="s">
        <v>97</v>
      </c>
      <c r="F151" s="5" t="s">
        <v>23</v>
      </c>
      <c r="G151" s="5" t="s">
        <v>97</v>
      </c>
      <c r="H151" s="5" t="s">
        <v>23</v>
      </c>
      <c r="I151" s="5" t="s">
        <v>97</v>
      </c>
      <c r="J151" s="5" t="s">
        <v>23</v>
      </c>
      <c r="K151" s="5" t="s">
        <v>97</v>
      </c>
    </row>
    <row r="152" spans="1:11" ht="12.75">
      <c r="A152" s="6" t="s">
        <v>74</v>
      </c>
      <c r="B152" s="6" t="s">
        <v>74</v>
      </c>
      <c r="C152" s="6" t="s">
        <v>74</v>
      </c>
      <c r="D152" s="6" t="s">
        <v>74</v>
      </c>
      <c r="E152" s="6" t="s">
        <v>74</v>
      </c>
      <c r="F152" s="6" t="s">
        <v>74</v>
      </c>
      <c r="G152" s="6" t="s">
        <v>74</v>
      </c>
      <c r="H152" s="6" t="s">
        <v>74</v>
      </c>
      <c r="I152" s="6" t="s">
        <v>74</v>
      </c>
      <c r="J152" s="6" t="s">
        <v>74</v>
      </c>
      <c r="K152" s="6" t="s">
        <v>74</v>
      </c>
    </row>
    <row r="154" spans="1:17" ht="12.75">
      <c r="A154" s="4" t="s">
        <v>59</v>
      </c>
      <c r="B154" s="7">
        <v>23</v>
      </c>
      <c r="C154" s="8">
        <f aca="true" t="shared" si="8" ref="C154:C160">B154/B8*1000</f>
        <v>134.50292397660817</v>
      </c>
      <c r="D154" s="7">
        <v>4</v>
      </c>
      <c r="E154" s="8">
        <f aca="true" t="shared" si="9" ref="E154:E160">D154/D8*1000</f>
        <v>80</v>
      </c>
      <c r="F154" s="7">
        <v>19</v>
      </c>
      <c r="G154" s="8">
        <f aca="true" t="shared" si="10" ref="G154:G160">F154/F8*1000</f>
        <v>162.3931623931624</v>
      </c>
      <c r="H154" s="12" t="s">
        <v>87</v>
      </c>
      <c r="I154" s="11" t="s">
        <v>87</v>
      </c>
      <c r="J154" s="12" t="s">
        <v>87</v>
      </c>
      <c r="K154" s="11" t="s">
        <v>87</v>
      </c>
      <c r="L154" s="7"/>
      <c r="N154" s="7"/>
      <c r="O154" s="8"/>
      <c r="P154" s="7"/>
      <c r="Q154" s="8"/>
    </row>
    <row r="155" spans="1:17" ht="12.75">
      <c r="A155" s="4" t="s">
        <v>60</v>
      </c>
      <c r="B155" s="7">
        <v>468</v>
      </c>
      <c r="C155" s="8">
        <f t="shared" si="8"/>
        <v>37.98084726505437</v>
      </c>
      <c r="D155" s="7">
        <v>172</v>
      </c>
      <c r="E155" s="8">
        <f t="shared" si="9"/>
        <v>22.664382659111872</v>
      </c>
      <c r="F155" s="7">
        <v>294</v>
      </c>
      <c r="G155" s="8">
        <f t="shared" si="10"/>
        <v>66.30581867388364</v>
      </c>
      <c r="H155" s="9">
        <v>2</v>
      </c>
      <c r="I155" s="11" t="s">
        <v>98</v>
      </c>
      <c r="J155" s="12" t="s">
        <v>87</v>
      </c>
      <c r="K155" s="11" t="s">
        <v>87</v>
      </c>
      <c r="L155" s="7"/>
      <c r="N155" s="7"/>
      <c r="O155" s="8"/>
      <c r="P155" s="7"/>
      <c r="Q155" s="8"/>
    </row>
    <row r="156" spans="1:17" ht="12.75">
      <c r="A156" s="4" t="s">
        <v>61</v>
      </c>
      <c r="B156" s="7">
        <v>603</v>
      </c>
      <c r="C156" s="8">
        <f t="shared" si="8"/>
        <v>19.472970354582447</v>
      </c>
      <c r="D156" s="7">
        <v>238</v>
      </c>
      <c r="E156" s="8">
        <f t="shared" si="9"/>
        <v>10.309278350515465</v>
      </c>
      <c r="F156" s="7">
        <v>356</v>
      </c>
      <c r="G156" s="8">
        <f t="shared" si="10"/>
        <v>51.4005197805371</v>
      </c>
      <c r="H156" s="9">
        <v>8</v>
      </c>
      <c r="I156" s="8">
        <f>H156/565*1000</f>
        <v>14.15929203539823</v>
      </c>
      <c r="J156" s="9">
        <v>1</v>
      </c>
      <c r="K156" s="11" t="s">
        <v>98</v>
      </c>
      <c r="L156" s="7"/>
      <c r="N156" s="7"/>
      <c r="O156" s="8"/>
      <c r="P156" s="7"/>
      <c r="Q156" s="8"/>
    </row>
    <row r="157" spans="1:17" ht="12.75">
      <c r="A157" s="4" t="s">
        <v>62</v>
      </c>
      <c r="B157" s="7">
        <v>406</v>
      </c>
      <c r="C157" s="8">
        <f t="shared" si="8"/>
        <v>10.887929416181715</v>
      </c>
      <c r="D157" s="7">
        <v>166</v>
      </c>
      <c r="E157" s="8">
        <f t="shared" si="9"/>
        <v>5.549612195774271</v>
      </c>
      <c r="F157" s="7">
        <v>238</v>
      </c>
      <c r="G157" s="8">
        <f t="shared" si="10"/>
        <v>42.713567839195974</v>
      </c>
      <c r="H157" s="9">
        <v>2</v>
      </c>
      <c r="I157" s="11" t="s">
        <v>98</v>
      </c>
      <c r="J157" s="12" t="s">
        <v>87</v>
      </c>
      <c r="K157" s="11" t="s">
        <v>87</v>
      </c>
      <c r="L157" s="7"/>
      <c r="N157" s="7"/>
      <c r="O157" s="8"/>
      <c r="P157" s="7"/>
      <c r="Q157" s="8"/>
    </row>
    <row r="158" spans="1:17" ht="12.75">
      <c r="A158" s="4" t="s">
        <v>63</v>
      </c>
      <c r="B158" s="7">
        <v>288</v>
      </c>
      <c r="C158" s="8">
        <f t="shared" si="8"/>
        <v>9.673843673373417</v>
      </c>
      <c r="D158" s="7">
        <v>116</v>
      </c>
      <c r="E158" s="8">
        <f t="shared" si="9"/>
        <v>4.822683241175737</v>
      </c>
      <c r="F158" s="7">
        <v>162</v>
      </c>
      <c r="G158" s="8">
        <f t="shared" si="10"/>
        <v>44.2019099590723</v>
      </c>
      <c r="H158" s="9">
        <v>9</v>
      </c>
      <c r="I158" s="8">
        <f>H158/586*1000</f>
        <v>15.358361774744028</v>
      </c>
      <c r="J158" s="9">
        <v>1</v>
      </c>
      <c r="K158" s="11" t="s">
        <v>98</v>
      </c>
      <c r="L158" s="7"/>
      <c r="N158" s="7"/>
      <c r="O158" s="8"/>
      <c r="P158" s="7"/>
      <c r="Q158" s="8"/>
    </row>
    <row r="159" spans="1:17" ht="12.75">
      <c r="A159" s="4" t="s">
        <v>64</v>
      </c>
      <c r="B159" s="7">
        <v>153</v>
      </c>
      <c r="C159" s="8">
        <f t="shared" si="8"/>
        <v>10.853373058097468</v>
      </c>
      <c r="D159" s="7">
        <v>52</v>
      </c>
      <c r="E159" s="8">
        <f t="shared" si="9"/>
        <v>4.532380371306546</v>
      </c>
      <c r="F159" s="7">
        <v>100</v>
      </c>
      <c r="G159" s="8">
        <f t="shared" si="10"/>
        <v>56.11672278338945</v>
      </c>
      <c r="H159" s="9">
        <v>1</v>
      </c>
      <c r="I159" s="11" t="s">
        <v>98</v>
      </c>
      <c r="J159" s="12" t="s">
        <v>87</v>
      </c>
      <c r="K159" s="11" t="s">
        <v>87</v>
      </c>
      <c r="L159" s="7"/>
      <c r="N159" s="7"/>
      <c r="O159" s="8"/>
      <c r="P159" s="7"/>
      <c r="Q159" s="8"/>
    </row>
    <row r="160" spans="1:17" ht="12.75">
      <c r="A160" s="4" t="s">
        <v>65</v>
      </c>
      <c r="B160" s="9">
        <v>31</v>
      </c>
      <c r="C160" s="8">
        <f t="shared" si="8"/>
        <v>10.674931129476585</v>
      </c>
      <c r="D160" s="7">
        <v>14</v>
      </c>
      <c r="E160" s="8">
        <f t="shared" si="9"/>
        <v>5.887300252312868</v>
      </c>
      <c r="F160" s="9">
        <v>15</v>
      </c>
      <c r="G160" s="8">
        <f t="shared" si="10"/>
        <v>39.787798408488065</v>
      </c>
      <c r="H160" s="9">
        <v>2</v>
      </c>
      <c r="I160" s="11" t="s">
        <v>98</v>
      </c>
      <c r="J160" s="12" t="s">
        <v>87</v>
      </c>
      <c r="K160" s="11" t="s">
        <v>87</v>
      </c>
      <c r="L160" s="7"/>
      <c r="O160" s="8"/>
      <c r="Q160" s="8"/>
    </row>
    <row r="161" spans="1:17" ht="12.75">
      <c r="A161" s="4" t="s">
        <v>66</v>
      </c>
      <c r="B161" s="9">
        <v>3</v>
      </c>
      <c r="C161" s="11" t="s">
        <v>98</v>
      </c>
      <c r="D161" s="9">
        <v>1</v>
      </c>
      <c r="E161" s="11" t="s">
        <v>98</v>
      </c>
      <c r="F161" s="9">
        <v>2</v>
      </c>
      <c r="G161" s="12" t="s">
        <v>98</v>
      </c>
      <c r="H161" s="12" t="s">
        <v>87</v>
      </c>
      <c r="I161" s="11" t="s">
        <v>87</v>
      </c>
      <c r="J161" s="12" t="s">
        <v>87</v>
      </c>
      <c r="K161" s="11" t="s">
        <v>87</v>
      </c>
      <c r="O161" s="8"/>
      <c r="Q161" s="8"/>
    </row>
    <row r="162" spans="1:17" ht="12.75">
      <c r="A162" s="6" t="s">
        <v>74</v>
      </c>
      <c r="B162" s="6" t="s">
        <v>74</v>
      </c>
      <c r="C162" s="13" t="s">
        <v>74</v>
      </c>
      <c r="D162" s="6" t="s">
        <v>74</v>
      </c>
      <c r="E162" s="13" t="s">
        <v>74</v>
      </c>
      <c r="F162" s="6" t="s">
        <v>74</v>
      </c>
      <c r="G162" s="13" t="s">
        <v>74</v>
      </c>
      <c r="H162" s="6" t="s">
        <v>74</v>
      </c>
      <c r="I162" s="6" t="s">
        <v>74</v>
      </c>
      <c r="J162" s="6" t="s">
        <v>74</v>
      </c>
      <c r="K162" s="6" t="s">
        <v>74</v>
      </c>
      <c r="M162" s="8"/>
      <c r="O162" s="8"/>
      <c r="Q162" s="8"/>
    </row>
    <row r="163" spans="15:17" ht="12.75">
      <c r="O163" s="8"/>
      <c r="Q163" s="8"/>
    </row>
    <row r="164" spans="1:17" ht="12.75">
      <c r="A164" s="4" t="s">
        <v>88</v>
      </c>
      <c r="B164" s="7">
        <v>1975</v>
      </c>
      <c r="C164" s="8">
        <f>B164/B15*1000</f>
        <v>15.485702188384549</v>
      </c>
      <c r="D164" s="7">
        <v>763</v>
      </c>
      <c r="E164" s="8">
        <f>D164/D15*1000</f>
        <v>7.742184249779302</v>
      </c>
      <c r="F164" s="7">
        <v>1186</v>
      </c>
      <c r="G164" s="8">
        <f>F164/F15*1000</f>
        <v>51.8515280024483</v>
      </c>
      <c r="H164" s="9">
        <v>24</v>
      </c>
      <c r="I164" s="8">
        <f>H164/2418*1000</f>
        <v>9.925558312655086</v>
      </c>
      <c r="J164" s="9">
        <v>2</v>
      </c>
      <c r="K164" s="11" t="s">
        <v>98</v>
      </c>
      <c r="N164" s="7"/>
      <c r="O164" s="8"/>
      <c r="P164" s="7"/>
      <c r="Q164" s="8"/>
    </row>
    <row r="165" spans="1:11" ht="12.75">
      <c r="A165" s="6" t="s">
        <v>74</v>
      </c>
      <c r="B165" s="6" t="s">
        <v>74</v>
      </c>
      <c r="C165" s="6" t="s">
        <v>74</v>
      </c>
      <c r="D165" s="6" t="s">
        <v>74</v>
      </c>
      <c r="E165" s="6" t="s">
        <v>74</v>
      </c>
      <c r="F165" s="6" t="s">
        <v>74</v>
      </c>
      <c r="G165" s="6" t="s">
        <v>74</v>
      </c>
      <c r="H165" s="6" t="s">
        <v>74</v>
      </c>
      <c r="I165" s="6" t="s">
        <v>74</v>
      </c>
      <c r="J165" s="6" t="s">
        <v>74</v>
      </c>
      <c r="K165" s="6" t="s">
        <v>74</v>
      </c>
    </row>
    <row r="167" ht="12.75">
      <c r="A167" s="5" t="s">
        <v>68</v>
      </c>
    </row>
    <row r="168" spans="1:16" ht="12.75">
      <c r="A168" s="5" t="s">
        <v>69</v>
      </c>
      <c r="B168" s="14">
        <v>23.393</v>
      </c>
      <c r="D168" s="14">
        <v>23.695</v>
      </c>
      <c r="F168" s="14">
        <v>23.162</v>
      </c>
      <c r="H168" s="14">
        <v>29</v>
      </c>
      <c r="J168" s="14">
        <v>26.5</v>
      </c>
      <c r="L168" s="14"/>
      <c r="N168" s="14"/>
      <c r="P168" s="14"/>
    </row>
    <row r="169" spans="1:11" ht="12.75">
      <c r="A169" s="6" t="s">
        <v>74</v>
      </c>
      <c r="B169" s="6" t="s">
        <v>74</v>
      </c>
      <c r="C169" s="6" t="s">
        <v>74</v>
      </c>
      <c r="D169" s="6" t="s">
        <v>74</v>
      </c>
      <c r="E169" s="6" t="s">
        <v>74</v>
      </c>
      <c r="F169" s="6" t="s">
        <v>74</v>
      </c>
      <c r="G169" s="6" t="s">
        <v>74</v>
      </c>
      <c r="H169" s="6" t="s">
        <v>74</v>
      </c>
      <c r="I169" s="6" t="s">
        <v>74</v>
      </c>
      <c r="J169" s="6" t="s">
        <v>74</v>
      </c>
      <c r="K169" s="6" t="s">
        <v>74</v>
      </c>
    </row>
    <row r="171" ht="12.75">
      <c r="A171" s="4" t="s">
        <v>99</v>
      </c>
    </row>
    <row r="173" ht="12.75">
      <c r="A173" s="4" t="s">
        <v>90</v>
      </c>
    </row>
    <row r="174" ht="12.75">
      <c r="A174" s="4" t="s">
        <v>100</v>
      </c>
    </row>
  </sheetData>
  <mergeCells count="7">
    <mergeCell ref="A17:Q17"/>
    <mergeCell ref="A18:Q18"/>
    <mergeCell ref="A5:A7"/>
    <mergeCell ref="A19:Q19"/>
    <mergeCell ref="L6:M6"/>
    <mergeCell ref="J6:K6"/>
    <mergeCell ref="H6:I6"/>
  </mergeCells>
  <printOptions horizontalCentered="1"/>
  <pageMargins left="0.25" right="0.25" top="1" bottom="1" header="0" footer="0"/>
  <pageSetup fitToHeight="1" fitToWidth="1" horizontalDpi="300" verticalDpi="300" orientation="landscape" scale="81" r:id="rId1"/>
</worksheet>
</file>

<file path=xl/worksheets/sheet5.xml><?xml version="1.0" encoding="utf-8"?>
<worksheet xmlns="http://schemas.openxmlformats.org/spreadsheetml/2006/main" xmlns:r="http://schemas.openxmlformats.org/officeDocument/2006/relationships">
  <dimension ref="A2:F50"/>
  <sheetViews>
    <sheetView workbookViewId="0" topLeftCell="A1">
      <selection activeCell="A1" sqref="A1"/>
    </sheetView>
  </sheetViews>
  <sheetFormatPr defaultColWidth="9.33203125" defaultRowHeight="12.75"/>
  <cols>
    <col min="1" max="1" width="19.5" style="1" customWidth="1"/>
    <col min="2" max="2" width="9.83203125" style="1" customWidth="1"/>
    <col min="3" max="3" width="16.66015625" style="1" customWidth="1"/>
    <col min="4" max="16384" width="9.33203125" style="1" customWidth="1"/>
  </cols>
  <sheetData>
    <row r="2" spans="1:3" ht="15">
      <c r="A2" s="28" t="s">
        <v>101</v>
      </c>
      <c r="B2" s="29"/>
      <c r="C2" s="29"/>
    </row>
    <row r="3" spans="1:3" ht="14.25" customHeight="1">
      <c r="A3" s="236" t="s">
        <v>102</v>
      </c>
      <c r="B3" s="237"/>
      <c r="C3" s="237"/>
    </row>
    <row r="4" spans="1:3" ht="12.75" customHeight="1">
      <c r="A4" s="144" t="s">
        <v>20</v>
      </c>
      <c r="B4" s="145"/>
      <c r="C4" s="145"/>
    </row>
    <row r="5" spans="1:3" ht="15">
      <c r="A5" s="28" t="s">
        <v>295</v>
      </c>
      <c r="B5" s="29"/>
      <c r="C5" s="29"/>
    </row>
    <row r="6" spans="1:3" ht="19.5" customHeight="1">
      <c r="A6" s="66" t="s">
        <v>21</v>
      </c>
      <c r="B6" s="146" t="s">
        <v>25</v>
      </c>
      <c r="C6" s="146" t="s">
        <v>22</v>
      </c>
    </row>
    <row r="7" spans="1:3" ht="15" customHeight="1">
      <c r="A7" s="147" t="s">
        <v>26</v>
      </c>
      <c r="B7" s="148" t="s">
        <v>27</v>
      </c>
      <c r="C7" s="139">
        <v>78.5</v>
      </c>
    </row>
    <row r="8" spans="1:3" ht="15" customHeight="1">
      <c r="A8" s="149">
        <v>126.8</v>
      </c>
      <c r="B8" s="150">
        <v>1910</v>
      </c>
      <c r="C8" s="151">
        <v>99</v>
      </c>
    </row>
    <row r="9" spans="1:3" ht="15" customHeight="1">
      <c r="A9" s="149">
        <v>117.9</v>
      </c>
      <c r="B9" s="150">
        <v>1920</v>
      </c>
      <c r="C9" s="152">
        <v>111.6</v>
      </c>
    </row>
    <row r="10" spans="1:3" ht="15" customHeight="1">
      <c r="A10" s="153">
        <v>89.2</v>
      </c>
      <c r="B10" s="148" t="s">
        <v>29</v>
      </c>
      <c r="C10" s="139">
        <v>87.6</v>
      </c>
    </row>
    <row r="11" spans="1:3" ht="15" customHeight="1">
      <c r="A11" s="154">
        <v>79.9</v>
      </c>
      <c r="B11" s="150">
        <v>1940</v>
      </c>
      <c r="C11" s="151">
        <v>78.9</v>
      </c>
    </row>
    <row r="12" spans="1:3" ht="15" customHeight="1">
      <c r="A12" s="149">
        <v>106.2</v>
      </c>
      <c r="B12" s="150">
        <v>1950</v>
      </c>
      <c r="C12" s="152">
        <v>110.5</v>
      </c>
    </row>
    <row r="13" spans="1:3" ht="15" customHeight="1">
      <c r="A13" s="147">
        <v>118</v>
      </c>
      <c r="B13" s="148" t="s">
        <v>31</v>
      </c>
      <c r="C13" s="155">
        <v>123.1</v>
      </c>
    </row>
    <row r="14" spans="1:3" ht="15" customHeight="1">
      <c r="A14" s="153">
        <v>87.9</v>
      </c>
      <c r="B14" s="148" t="s">
        <v>33</v>
      </c>
      <c r="C14" s="139">
        <v>91.7</v>
      </c>
    </row>
    <row r="15" spans="1:3" ht="15" customHeight="1">
      <c r="A15" s="153">
        <v>68.4</v>
      </c>
      <c r="B15" s="148" t="s">
        <v>35</v>
      </c>
      <c r="C15" s="139">
        <v>66.2</v>
      </c>
    </row>
    <row r="16" spans="1:3" ht="15" customHeight="1">
      <c r="A16" s="153">
        <v>70.9</v>
      </c>
      <c r="B16" s="148" t="s">
        <v>37</v>
      </c>
      <c r="C16" s="139">
        <v>69.06041207068452</v>
      </c>
    </row>
    <row r="17" spans="1:6" ht="15" customHeight="1">
      <c r="A17" s="153">
        <v>69.6</v>
      </c>
      <c r="B17" s="148" t="s">
        <v>39</v>
      </c>
      <c r="C17" s="139">
        <v>67.01534720403998</v>
      </c>
      <c r="F17" s="22"/>
    </row>
    <row r="18" spans="1:3" ht="15" customHeight="1">
      <c r="A18" s="153">
        <v>68.9</v>
      </c>
      <c r="B18" s="148" t="s">
        <v>41</v>
      </c>
      <c r="C18" s="139">
        <v>64.60067166696386</v>
      </c>
    </row>
    <row r="19" spans="1:3" ht="15" customHeight="1">
      <c r="A19" s="153">
        <v>67.6</v>
      </c>
      <c r="B19" s="148" t="s">
        <v>42</v>
      </c>
      <c r="C19" s="139">
        <v>62.86880124476263</v>
      </c>
    </row>
    <row r="20" spans="1:3" ht="15" customHeight="1">
      <c r="A20" s="156">
        <v>66.7</v>
      </c>
      <c r="B20" s="148">
        <v>1994</v>
      </c>
      <c r="C20" s="139">
        <v>62.21073681749685</v>
      </c>
    </row>
    <row r="21" spans="1:4" ht="15" customHeight="1">
      <c r="A21" s="156">
        <v>65.6</v>
      </c>
      <c r="B21" s="148">
        <v>1995</v>
      </c>
      <c r="C21" s="139">
        <v>60.44209507729095</v>
      </c>
      <c r="D21" s="18"/>
    </row>
    <row r="22" spans="1:4" ht="15" customHeight="1">
      <c r="A22" s="156">
        <v>65.3</v>
      </c>
      <c r="B22" s="148">
        <v>1996</v>
      </c>
      <c r="C22" s="139">
        <v>59.921786980838036</v>
      </c>
      <c r="D22" s="18"/>
    </row>
    <row r="23" spans="1:3" ht="15" customHeight="1">
      <c r="A23" s="153">
        <v>65</v>
      </c>
      <c r="B23" s="148">
        <v>1997</v>
      </c>
      <c r="C23" s="139">
        <v>60.238502050515024</v>
      </c>
    </row>
    <row r="24" spans="1:3" ht="15" customHeight="1">
      <c r="A24" s="153">
        <v>65.6</v>
      </c>
      <c r="B24" s="148">
        <v>1998</v>
      </c>
      <c r="C24" s="139">
        <v>60.582585356809844</v>
      </c>
    </row>
    <row r="25" spans="1:3" ht="15" customHeight="1">
      <c r="A25" s="153">
        <v>65.9</v>
      </c>
      <c r="B25" s="148">
        <v>1999</v>
      </c>
      <c r="C25" s="153">
        <v>60.76804313866585</v>
      </c>
    </row>
    <row r="26" spans="1:3" ht="15" customHeight="1">
      <c r="A26" s="153">
        <v>67.5</v>
      </c>
      <c r="B26" s="62">
        <v>2000</v>
      </c>
      <c r="C26" s="153">
        <v>63.00070202475795</v>
      </c>
    </row>
    <row r="27" spans="1:3" ht="15" customHeight="1">
      <c r="A27" s="153">
        <v>66.9</v>
      </c>
      <c r="B27" s="62">
        <v>2001</v>
      </c>
      <c r="C27" s="153">
        <v>61.9440022909337</v>
      </c>
    </row>
    <row r="28" spans="1:3" ht="15" customHeight="1">
      <c r="A28" s="153">
        <v>64.8</v>
      </c>
      <c r="B28" s="62">
        <v>2002</v>
      </c>
      <c r="C28" s="153">
        <v>60.52093102367091</v>
      </c>
    </row>
    <row r="29" spans="1:3" ht="15" customHeight="1">
      <c r="A29" s="153">
        <v>66.1</v>
      </c>
      <c r="B29" s="62">
        <v>2003</v>
      </c>
      <c r="C29" s="153">
        <v>61.564012929148454</v>
      </c>
    </row>
    <row r="30" spans="1:3" ht="15" customHeight="1">
      <c r="A30" s="153">
        <v>66.3</v>
      </c>
      <c r="B30" s="62">
        <v>2004</v>
      </c>
      <c r="C30" s="153">
        <v>61.41525442989068</v>
      </c>
    </row>
    <row r="31" spans="1:3" ht="15" customHeight="1">
      <c r="A31" s="153">
        <v>66.7</v>
      </c>
      <c r="B31" s="62">
        <v>2005</v>
      </c>
      <c r="C31" s="153">
        <v>60.890131031390524</v>
      </c>
    </row>
    <row r="32" spans="1:3" ht="15" customHeight="1">
      <c r="A32" s="153">
        <v>68.7</v>
      </c>
      <c r="B32" s="62">
        <v>2006</v>
      </c>
      <c r="C32" s="153">
        <v>61.76867730361806</v>
      </c>
    </row>
    <row r="33" spans="1:3" ht="15" customHeight="1">
      <c r="A33" s="183"/>
      <c r="B33" s="183"/>
      <c r="C33" s="183"/>
    </row>
    <row r="34" spans="1:3" ht="24.75" customHeight="1">
      <c r="A34" s="225" t="s">
        <v>243</v>
      </c>
      <c r="B34" s="226"/>
      <c r="C34" s="226"/>
    </row>
    <row r="35" spans="1:3" ht="54.75" customHeight="1">
      <c r="A35" s="225" t="s">
        <v>307</v>
      </c>
      <c r="B35" s="226"/>
      <c r="C35" s="226"/>
    </row>
    <row r="36" ht="12.75">
      <c r="A36" s="24"/>
    </row>
    <row r="41" ht="12.75">
      <c r="A41" s="19"/>
    </row>
    <row r="42" ht="12.75">
      <c r="A42" s="19"/>
    </row>
    <row r="43" ht="12.75">
      <c r="A43" s="19"/>
    </row>
    <row r="44" ht="12.75">
      <c r="A44" s="19"/>
    </row>
    <row r="47" ht="12.75">
      <c r="A47" s="20"/>
    </row>
    <row r="48" ht="12.75">
      <c r="A48" s="20"/>
    </row>
    <row r="49" ht="12.75">
      <c r="A49" s="20"/>
    </row>
    <row r="50" ht="12.75">
      <c r="A50" s="20"/>
    </row>
  </sheetData>
  <mergeCells count="3">
    <mergeCell ref="A34:C34"/>
    <mergeCell ref="A35:C35"/>
    <mergeCell ref="A3:C3"/>
  </mergeCells>
  <printOptions horizontalCentered="1"/>
  <pageMargins left="0.75" right="0.75" top="1" bottom="1" header="0" footer="0"/>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2:C34"/>
  <sheetViews>
    <sheetView workbookViewId="0" topLeftCell="A1">
      <selection activeCell="A4" sqref="A4"/>
    </sheetView>
  </sheetViews>
  <sheetFormatPr defaultColWidth="9.33203125" defaultRowHeight="12.75"/>
  <cols>
    <col min="1" max="1" width="22" style="1" customWidth="1"/>
    <col min="2" max="2" width="17.16015625" style="1" customWidth="1"/>
    <col min="3" max="3" width="21" style="1" customWidth="1"/>
    <col min="4" max="16384" width="9.33203125" style="1" customWidth="1"/>
  </cols>
  <sheetData>
    <row r="2" spans="1:3" ht="15">
      <c r="A2" s="28" t="s">
        <v>103</v>
      </c>
      <c r="B2" s="29"/>
      <c r="C2" s="29"/>
    </row>
    <row r="3" spans="1:3" ht="15.75">
      <c r="A3" s="30" t="s">
        <v>104</v>
      </c>
      <c r="B3" s="29"/>
      <c r="C3" s="29"/>
    </row>
    <row r="4" spans="1:3" ht="15">
      <c r="A4" s="28" t="s">
        <v>297</v>
      </c>
      <c r="B4" s="29"/>
      <c r="C4" s="29"/>
    </row>
    <row r="5" spans="1:3" ht="15">
      <c r="A5" s="227" t="s">
        <v>25</v>
      </c>
      <c r="B5" s="56" t="s">
        <v>105</v>
      </c>
      <c r="C5" s="57"/>
    </row>
    <row r="6" spans="1:3" ht="15">
      <c r="A6" s="228"/>
      <c r="B6" s="61" t="s">
        <v>49</v>
      </c>
      <c r="C6" s="61" t="s">
        <v>50</v>
      </c>
    </row>
    <row r="7" spans="1:3" ht="19.5" customHeight="1">
      <c r="A7" s="62">
        <v>1970</v>
      </c>
      <c r="B7" s="139">
        <v>87.9</v>
      </c>
      <c r="C7" s="139">
        <v>123.5</v>
      </c>
    </row>
    <row r="8" spans="1:3" ht="19.5" customHeight="1">
      <c r="A8" s="62">
        <v>1975</v>
      </c>
      <c r="B8" s="139">
        <v>62.6</v>
      </c>
      <c r="C8" s="139">
        <v>89.5</v>
      </c>
    </row>
    <row r="9" spans="1:3" ht="19.5" customHeight="1">
      <c r="A9" s="62">
        <v>1980</v>
      </c>
      <c r="B9" s="139">
        <v>64.3</v>
      </c>
      <c r="C9" s="139">
        <v>77.9</v>
      </c>
    </row>
    <row r="10" spans="1:3" ht="19.5" customHeight="1">
      <c r="A10" s="62">
        <v>1985</v>
      </c>
      <c r="B10" s="139">
        <v>62.4</v>
      </c>
      <c r="C10" s="139">
        <v>68.5</v>
      </c>
    </row>
    <row r="11" spans="1:3" ht="19.5" customHeight="1">
      <c r="A11" s="62">
        <v>1990</v>
      </c>
      <c r="B11" s="140">
        <v>64.60045074912581</v>
      </c>
      <c r="C11" s="141">
        <v>92.98563251956547</v>
      </c>
    </row>
    <row r="12" spans="1:3" ht="19.5" customHeight="1">
      <c r="A12" s="62">
        <v>1991</v>
      </c>
      <c r="B12" s="140">
        <v>62.53089618934762</v>
      </c>
      <c r="C12" s="141">
        <v>91.24438093364728</v>
      </c>
    </row>
    <row r="13" spans="1:3" ht="19.5" customHeight="1">
      <c r="A13" s="62">
        <v>1992</v>
      </c>
      <c r="B13" s="140">
        <v>60.830554448853064</v>
      </c>
      <c r="C13" s="141">
        <v>85.49107786329961</v>
      </c>
    </row>
    <row r="14" spans="1:3" ht="19.5" customHeight="1">
      <c r="A14" s="62">
        <v>1993</v>
      </c>
      <c r="B14" s="140">
        <v>59.39526259056312</v>
      </c>
      <c r="C14" s="141">
        <v>81.26893345492938</v>
      </c>
    </row>
    <row r="15" spans="1:3" ht="19.5" customHeight="1">
      <c r="A15" s="62">
        <v>1994</v>
      </c>
      <c r="B15" s="140">
        <v>58.75452161990178</v>
      </c>
      <c r="C15" s="141">
        <v>77.96787478696713</v>
      </c>
    </row>
    <row r="16" spans="1:3" ht="19.5" customHeight="1">
      <c r="A16" s="62">
        <v>1995</v>
      </c>
      <c r="B16" s="140">
        <v>57.85439623397414</v>
      </c>
      <c r="C16" s="141">
        <v>71.38272878345082</v>
      </c>
    </row>
    <row r="17" spans="1:3" ht="19.5" customHeight="1">
      <c r="A17" s="62">
        <v>1996</v>
      </c>
      <c r="B17" s="140">
        <v>57.61111699852461</v>
      </c>
      <c r="C17" s="141">
        <v>68.90954995391336</v>
      </c>
    </row>
    <row r="18" spans="1:3" ht="19.5" customHeight="1">
      <c r="A18" s="62">
        <v>1997</v>
      </c>
      <c r="B18" s="140">
        <v>57.87405199403067</v>
      </c>
      <c r="C18" s="141">
        <v>69.39394634521202</v>
      </c>
    </row>
    <row r="19" spans="1:3" ht="19.5" customHeight="1">
      <c r="A19" s="62">
        <v>1998</v>
      </c>
      <c r="B19" s="140">
        <v>58.330130087821615</v>
      </c>
      <c r="C19" s="141">
        <v>69.58446170537906</v>
      </c>
    </row>
    <row r="20" spans="1:3" ht="19.5" customHeight="1">
      <c r="A20" s="62">
        <v>1999</v>
      </c>
      <c r="B20" s="140">
        <v>58.30565256765722</v>
      </c>
      <c r="C20" s="141">
        <v>68.85322570866857</v>
      </c>
    </row>
    <row r="21" spans="1:3" ht="19.5" customHeight="1">
      <c r="A21" s="62">
        <v>2000</v>
      </c>
      <c r="B21" s="140">
        <v>61.02551004301896</v>
      </c>
      <c r="C21" s="141">
        <v>69.56639864040741</v>
      </c>
    </row>
    <row r="22" spans="1:3" ht="19.5" customHeight="1">
      <c r="A22" s="62">
        <v>2001</v>
      </c>
      <c r="B22" s="140">
        <v>60.33712659946309</v>
      </c>
      <c r="C22" s="141">
        <v>68.30207109881037</v>
      </c>
    </row>
    <row r="23" spans="1:3" ht="19.5" customHeight="1">
      <c r="A23" s="62">
        <v>2002</v>
      </c>
      <c r="B23" s="140">
        <v>59.125525729620776</v>
      </c>
      <c r="C23" s="141">
        <v>64.9578538915442</v>
      </c>
    </row>
    <row r="24" spans="1:3" ht="19.5" customHeight="1">
      <c r="A24" s="62">
        <v>2003</v>
      </c>
      <c r="B24" s="140">
        <v>59.989052963921765</v>
      </c>
      <c r="C24" s="141">
        <v>65.62684190616945</v>
      </c>
    </row>
    <row r="25" spans="1:3" ht="19.5" customHeight="1">
      <c r="A25" s="62">
        <v>2004</v>
      </c>
      <c r="B25" s="140">
        <v>59.78836951757053</v>
      </c>
      <c r="C25" s="141">
        <v>65.28303639868993</v>
      </c>
    </row>
    <row r="26" spans="1:3" ht="19.5" customHeight="1">
      <c r="A26" s="62">
        <v>2005</v>
      </c>
      <c r="B26" s="140">
        <v>59.472079317706445</v>
      </c>
      <c r="C26" s="141">
        <v>64.72815045062254</v>
      </c>
    </row>
    <row r="27" spans="1:3" ht="19.5" customHeight="1">
      <c r="A27" s="62">
        <v>2006</v>
      </c>
      <c r="B27" s="140">
        <v>60.30221167054706</v>
      </c>
      <c r="C27" s="141">
        <v>66.19570753843304</v>
      </c>
    </row>
    <row r="28" spans="1:3" ht="19.5" customHeight="1">
      <c r="A28" s="62"/>
      <c r="B28" s="140"/>
      <c r="C28" s="141"/>
    </row>
    <row r="29" spans="1:3" ht="60" customHeight="1">
      <c r="A29" s="138" t="s">
        <v>291</v>
      </c>
      <c r="B29" s="142">
        <v>-31.396801284929403</v>
      </c>
      <c r="C29" s="143">
        <v>-46.40023681098539</v>
      </c>
    </row>
    <row r="30" spans="1:3" ht="24.75" customHeight="1">
      <c r="A30" s="225" t="s">
        <v>226</v>
      </c>
      <c r="B30" s="226"/>
      <c r="C30" s="226"/>
    </row>
    <row r="31" spans="1:3" ht="22.5" customHeight="1">
      <c r="A31" s="225" t="s">
        <v>303</v>
      </c>
      <c r="B31" s="226"/>
      <c r="C31" s="226"/>
    </row>
    <row r="32" ht="12.75">
      <c r="A32" s="24"/>
    </row>
    <row r="34" ht="12.75">
      <c r="A34" s="16"/>
    </row>
  </sheetData>
  <mergeCells count="3">
    <mergeCell ref="A30:C30"/>
    <mergeCell ref="A31:C31"/>
    <mergeCell ref="A5:A6"/>
  </mergeCells>
  <printOptions/>
  <pageMargins left="2.25" right="0.25" top="1" bottom="1" header="0" footer="0"/>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9.33203125" defaultRowHeight="12.75"/>
  <cols>
    <col min="1" max="1" width="13.16015625" style="1" customWidth="1"/>
    <col min="2" max="2" width="10.66015625" style="1" bestFit="1" customWidth="1"/>
    <col min="3" max="3" width="8.5" style="1" customWidth="1"/>
    <col min="4" max="4" width="10.66015625" style="1" bestFit="1" customWidth="1"/>
    <col min="5" max="5" width="8" style="1" customWidth="1"/>
    <col min="6" max="6" width="10.66015625" style="1" bestFit="1" customWidth="1"/>
    <col min="7" max="7" width="8.5" style="1" customWidth="1"/>
    <col min="8" max="16384" width="9.33203125" style="1" customWidth="1"/>
  </cols>
  <sheetData>
    <row r="2" spans="1:7" ht="15">
      <c r="A2" s="28" t="s">
        <v>107</v>
      </c>
      <c r="B2" s="29"/>
      <c r="C2" s="29"/>
      <c r="D2" s="29"/>
      <c r="E2" s="29"/>
      <c r="F2" s="29"/>
      <c r="G2" s="29"/>
    </row>
    <row r="3" spans="1:7" ht="78" customHeight="1">
      <c r="A3" s="236" t="s">
        <v>248</v>
      </c>
      <c r="B3" s="237"/>
      <c r="C3" s="237"/>
      <c r="D3" s="237"/>
      <c r="E3" s="237"/>
      <c r="F3" s="237"/>
      <c r="G3" s="237"/>
    </row>
    <row r="4" spans="1:7" ht="15">
      <c r="A4" s="28" t="s">
        <v>296</v>
      </c>
      <c r="B4" s="29"/>
      <c r="C4" s="29"/>
      <c r="D4" s="29"/>
      <c r="E4" s="29"/>
      <c r="F4" s="29"/>
      <c r="G4" s="29"/>
    </row>
    <row r="5" spans="1:7" ht="32.25" customHeight="1">
      <c r="A5" s="229" t="s">
        <v>246</v>
      </c>
      <c r="B5" s="243" t="s">
        <v>88</v>
      </c>
      <c r="C5" s="244"/>
      <c r="D5" s="234" t="s">
        <v>108</v>
      </c>
      <c r="E5" s="242"/>
      <c r="F5" s="135" t="s">
        <v>247</v>
      </c>
      <c r="G5" s="136"/>
    </row>
    <row r="6" spans="1:7" ht="15">
      <c r="A6" s="240"/>
      <c r="B6" s="33" t="s">
        <v>23</v>
      </c>
      <c r="C6" s="137" t="s">
        <v>56</v>
      </c>
      <c r="D6" s="34" t="s">
        <v>23</v>
      </c>
      <c r="E6" s="137" t="s">
        <v>56</v>
      </c>
      <c r="F6" s="34" t="s">
        <v>23</v>
      </c>
      <c r="G6" s="137" t="s">
        <v>56</v>
      </c>
    </row>
    <row r="7" spans="1:7" ht="19.5" customHeight="1">
      <c r="A7" s="66" t="s">
        <v>109</v>
      </c>
      <c r="B7" s="36">
        <v>81856</v>
      </c>
      <c r="C7" s="37">
        <v>100</v>
      </c>
      <c r="D7" s="36">
        <v>64306</v>
      </c>
      <c r="E7" s="37">
        <v>100</v>
      </c>
      <c r="F7" s="36">
        <v>17550</v>
      </c>
      <c r="G7" s="37">
        <v>100</v>
      </c>
    </row>
    <row r="8" spans="1:7" ht="19.5" customHeight="1">
      <c r="A8" s="62" t="s">
        <v>110</v>
      </c>
      <c r="B8" s="39">
        <v>3701</v>
      </c>
      <c r="C8" s="40">
        <v>4.521354573885848</v>
      </c>
      <c r="D8" s="39">
        <v>1137</v>
      </c>
      <c r="E8" s="40">
        <v>1.7681087301340463</v>
      </c>
      <c r="F8" s="39">
        <v>2564</v>
      </c>
      <c r="G8" s="40">
        <v>14.609686609686609</v>
      </c>
    </row>
    <row r="9" spans="1:7" ht="19.5" customHeight="1">
      <c r="A9" s="62" t="s">
        <v>111</v>
      </c>
      <c r="B9" s="39">
        <v>24570</v>
      </c>
      <c r="C9" s="40">
        <v>30.01612587959343</v>
      </c>
      <c r="D9" s="39">
        <v>17191</v>
      </c>
      <c r="E9" s="40">
        <v>26.733119771094454</v>
      </c>
      <c r="F9" s="39">
        <v>7379</v>
      </c>
      <c r="G9" s="40">
        <v>42.04558404558404</v>
      </c>
    </row>
    <row r="10" spans="1:7" ht="19.5" customHeight="1">
      <c r="A10" s="62" t="s">
        <v>112</v>
      </c>
      <c r="B10" s="39">
        <v>19642</v>
      </c>
      <c r="C10" s="40">
        <v>23.99579749804535</v>
      </c>
      <c r="D10" s="39">
        <v>16905</v>
      </c>
      <c r="E10" s="40">
        <v>26.288371225080088</v>
      </c>
      <c r="F10" s="39">
        <v>2737</v>
      </c>
      <c r="G10" s="40">
        <v>15.595441595441596</v>
      </c>
    </row>
    <row r="11" spans="1:7" ht="19.5" customHeight="1">
      <c r="A11" s="62" t="s">
        <v>113</v>
      </c>
      <c r="B11" s="39">
        <v>18029</v>
      </c>
      <c r="C11" s="40">
        <v>22.025263878029712</v>
      </c>
      <c r="D11" s="39">
        <v>15706</v>
      </c>
      <c r="E11" s="40">
        <v>24.423848474481385</v>
      </c>
      <c r="F11" s="39">
        <v>2323</v>
      </c>
      <c r="G11" s="40">
        <v>13.236467236467236</v>
      </c>
    </row>
    <row r="12" spans="1:7" ht="19.5" customHeight="1">
      <c r="A12" s="62" t="s">
        <v>114</v>
      </c>
      <c r="B12" s="39">
        <v>15914</v>
      </c>
      <c r="C12" s="40">
        <v>19.44145817044566</v>
      </c>
      <c r="D12" s="39">
        <v>13367</v>
      </c>
      <c r="E12" s="40">
        <v>20.786551799210027</v>
      </c>
      <c r="F12" s="39">
        <v>2547</v>
      </c>
      <c r="G12" s="40">
        <v>14.512820512820513</v>
      </c>
    </row>
    <row r="13" spans="1:12" ht="46.5" customHeight="1">
      <c r="A13" s="138" t="s">
        <v>244</v>
      </c>
      <c r="B13" s="238" t="s">
        <v>293</v>
      </c>
      <c r="C13" s="265"/>
      <c r="D13" s="238" t="s">
        <v>289</v>
      </c>
      <c r="E13" s="265"/>
      <c r="F13" s="238" t="s">
        <v>294</v>
      </c>
      <c r="G13" s="265"/>
      <c r="I13" s="239"/>
      <c r="J13" s="239"/>
      <c r="K13" s="239"/>
      <c r="L13" s="239"/>
    </row>
    <row r="14" spans="1:12" ht="68.25" customHeight="1">
      <c r="A14" s="241" t="s">
        <v>227</v>
      </c>
      <c r="B14" s="226"/>
      <c r="C14" s="226"/>
      <c r="D14" s="226"/>
      <c r="E14" s="226"/>
      <c r="F14" s="226"/>
      <c r="G14" s="226"/>
      <c r="I14" s="233"/>
      <c r="J14" s="233"/>
      <c r="K14" s="233"/>
      <c r="L14" s="233"/>
    </row>
    <row r="15" spans="1:7" ht="24" customHeight="1">
      <c r="A15" s="225" t="s">
        <v>302</v>
      </c>
      <c r="B15" s="226"/>
      <c r="C15" s="226"/>
      <c r="D15" s="226"/>
      <c r="E15" s="226"/>
      <c r="F15" s="226"/>
      <c r="G15" s="226"/>
    </row>
    <row r="16" ht="12.75">
      <c r="A16" s="24"/>
    </row>
  </sheetData>
  <mergeCells count="11">
    <mergeCell ref="I13:L13"/>
    <mergeCell ref="I14:L14"/>
    <mergeCell ref="A5:A6"/>
    <mergeCell ref="A3:G3"/>
    <mergeCell ref="A14:G14"/>
    <mergeCell ref="D5:E5"/>
    <mergeCell ref="B5:C5"/>
    <mergeCell ref="A15:G15"/>
    <mergeCell ref="F13:G13"/>
    <mergeCell ref="D13:E13"/>
    <mergeCell ref="B13:C13"/>
  </mergeCells>
  <printOptions horizontalCentered="1"/>
  <pageMargins left="1.25" right="0.25" top="1" bottom="1" header="0" footer="0"/>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A1" sqref="A1"/>
    </sheetView>
  </sheetViews>
  <sheetFormatPr defaultColWidth="9.33203125" defaultRowHeight="12.75"/>
  <cols>
    <col min="1" max="1" width="12.66015625" style="1" customWidth="1"/>
    <col min="2" max="2" width="11.16015625" style="1" bestFit="1" customWidth="1"/>
    <col min="3" max="3" width="7.16015625" style="1" customWidth="1"/>
    <col min="4" max="4" width="10.66015625" style="1" bestFit="1" customWidth="1"/>
    <col min="5" max="5" width="6.66015625" style="1" customWidth="1"/>
    <col min="6" max="6" width="10.66015625" style="1" bestFit="1" customWidth="1"/>
    <col min="7" max="7" width="6.66015625" style="1" customWidth="1"/>
    <col min="8" max="8" width="10.66015625" style="1" bestFit="1" customWidth="1"/>
    <col min="9" max="9" width="6.33203125" style="1" customWidth="1"/>
    <col min="10" max="10" width="10.66015625" style="1" bestFit="1" customWidth="1"/>
    <col min="11" max="11" width="8" style="1" customWidth="1"/>
    <col min="12" max="12" width="10.66015625" style="1" bestFit="1" customWidth="1"/>
    <col min="13" max="13" width="7.66015625" style="1" customWidth="1"/>
    <col min="14" max="14" width="10.66015625" style="1" bestFit="1" customWidth="1"/>
    <col min="15" max="15" width="6.5" style="1" customWidth="1"/>
    <col min="16" max="16" width="10.66015625" style="1" bestFit="1" customWidth="1"/>
    <col min="17" max="17" width="7.33203125" style="1" customWidth="1"/>
    <col min="18" max="16384" width="9.33203125" style="1" customWidth="1"/>
  </cols>
  <sheetData>
    <row r="2" spans="1:17" ht="15">
      <c r="A2" s="29" t="s">
        <v>115</v>
      </c>
      <c r="B2" s="29"/>
      <c r="C2" s="29"/>
      <c r="D2" s="29"/>
      <c r="E2" s="29"/>
      <c r="F2" s="29"/>
      <c r="G2" s="29"/>
      <c r="H2" s="29"/>
      <c r="I2" s="29"/>
      <c r="J2" s="29"/>
      <c r="K2" s="29"/>
      <c r="L2" s="29"/>
      <c r="M2" s="29"/>
      <c r="N2" s="29"/>
      <c r="O2" s="29"/>
      <c r="P2" s="29"/>
      <c r="Q2" s="29"/>
    </row>
    <row r="3" spans="1:17" ht="18.75">
      <c r="A3" s="70" t="s">
        <v>278</v>
      </c>
      <c r="B3" s="29"/>
      <c r="C3" s="29"/>
      <c r="D3" s="29"/>
      <c r="E3" s="29"/>
      <c r="F3" s="29"/>
      <c r="G3" s="29"/>
      <c r="H3" s="29"/>
      <c r="I3" s="29"/>
      <c r="J3" s="29"/>
      <c r="K3" s="29"/>
      <c r="L3" s="29"/>
      <c r="M3" s="29"/>
      <c r="N3" s="29"/>
      <c r="O3" s="29"/>
      <c r="P3" s="29"/>
      <c r="Q3" s="29"/>
    </row>
    <row r="4" spans="1:17" ht="15.75">
      <c r="A4" s="70" t="s">
        <v>116</v>
      </c>
      <c r="B4" s="29"/>
      <c r="C4" s="29"/>
      <c r="D4" s="29"/>
      <c r="E4" s="29"/>
      <c r="F4" s="29"/>
      <c r="G4" s="29"/>
      <c r="H4" s="29"/>
      <c r="I4" s="29"/>
      <c r="J4" s="29"/>
      <c r="K4" s="29"/>
      <c r="L4" s="29"/>
      <c r="M4" s="29"/>
      <c r="N4" s="29"/>
      <c r="O4" s="29"/>
      <c r="P4" s="29"/>
      <c r="Q4" s="29"/>
    </row>
    <row r="5" spans="1:17" ht="15">
      <c r="A5" s="29" t="s">
        <v>296</v>
      </c>
      <c r="B5" s="29"/>
      <c r="C5" s="29"/>
      <c r="D5" s="29"/>
      <c r="E5" s="29"/>
      <c r="F5" s="29"/>
      <c r="G5" s="29"/>
      <c r="H5" s="29"/>
      <c r="I5" s="29"/>
      <c r="J5" s="29"/>
      <c r="K5" s="29"/>
      <c r="L5" s="29"/>
      <c r="M5" s="29"/>
      <c r="N5" s="29"/>
      <c r="O5" s="29"/>
      <c r="P5" s="29"/>
      <c r="Q5" s="29"/>
    </row>
    <row r="6" spans="1:17" ht="15">
      <c r="A6" s="246" t="s">
        <v>245</v>
      </c>
      <c r="B6" s="53" t="s">
        <v>45</v>
      </c>
      <c r="C6" s="53"/>
      <c r="D6" s="53"/>
      <c r="E6" s="53"/>
      <c r="F6" s="53"/>
      <c r="G6" s="53"/>
      <c r="H6" s="53"/>
      <c r="I6" s="53"/>
      <c r="J6" s="53"/>
      <c r="K6" s="54"/>
      <c r="L6" s="53"/>
      <c r="M6" s="55"/>
      <c r="N6" s="53" t="s">
        <v>46</v>
      </c>
      <c r="O6" s="53"/>
      <c r="P6" s="53"/>
      <c r="Q6" s="55"/>
    </row>
    <row r="7" spans="1:17" ht="15">
      <c r="A7" s="247"/>
      <c r="B7" s="123" t="s">
        <v>48</v>
      </c>
      <c r="C7" s="57"/>
      <c r="D7" s="59" t="s">
        <v>49</v>
      </c>
      <c r="E7" s="57"/>
      <c r="F7" s="59" t="s">
        <v>50</v>
      </c>
      <c r="G7" s="57"/>
      <c r="H7" s="59" t="s">
        <v>51</v>
      </c>
      <c r="I7" s="57"/>
      <c r="J7" s="59" t="s">
        <v>117</v>
      </c>
      <c r="K7" s="57"/>
      <c r="L7" s="59" t="s">
        <v>57</v>
      </c>
      <c r="M7" s="57"/>
      <c r="N7" s="59" t="s">
        <v>54</v>
      </c>
      <c r="O7" s="57"/>
      <c r="P7" s="59" t="s">
        <v>55</v>
      </c>
      <c r="Q7" s="57"/>
    </row>
    <row r="8" spans="1:17" ht="15">
      <c r="A8" s="248"/>
      <c r="B8" s="125" t="s">
        <v>23</v>
      </c>
      <c r="C8" s="131" t="s">
        <v>56</v>
      </c>
      <c r="D8" s="125" t="s">
        <v>23</v>
      </c>
      <c r="E8" s="131" t="s">
        <v>56</v>
      </c>
      <c r="F8" s="125" t="s">
        <v>23</v>
      </c>
      <c r="G8" s="131" t="s">
        <v>56</v>
      </c>
      <c r="H8" s="125" t="s">
        <v>23</v>
      </c>
      <c r="I8" s="131" t="s">
        <v>56</v>
      </c>
      <c r="J8" s="125" t="s">
        <v>23</v>
      </c>
      <c r="K8" s="132" t="s">
        <v>56</v>
      </c>
      <c r="L8" s="125" t="s">
        <v>23</v>
      </c>
      <c r="M8" s="132" t="s">
        <v>56</v>
      </c>
      <c r="N8" s="125" t="s">
        <v>23</v>
      </c>
      <c r="O8" s="131" t="s">
        <v>56</v>
      </c>
      <c r="P8" s="125" t="s">
        <v>23</v>
      </c>
      <c r="Q8" s="131" t="s">
        <v>56</v>
      </c>
    </row>
    <row r="9" spans="1:17" ht="19.5" customHeight="1">
      <c r="A9" s="126" t="s">
        <v>118</v>
      </c>
      <c r="B9" s="45">
        <v>58</v>
      </c>
      <c r="C9" s="90">
        <v>33.91812865497076</v>
      </c>
      <c r="D9" s="45">
        <v>22</v>
      </c>
      <c r="E9" s="90">
        <v>44</v>
      </c>
      <c r="F9" s="45">
        <v>34</v>
      </c>
      <c r="G9" s="90">
        <v>29.059829059829063</v>
      </c>
      <c r="H9" s="43" t="s">
        <v>26</v>
      </c>
      <c r="I9" s="201" t="s">
        <v>26</v>
      </c>
      <c r="J9" s="43">
        <v>1</v>
      </c>
      <c r="K9" s="201" t="s">
        <v>98</v>
      </c>
      <c r="L9" s="43">
        <v>1</v>
      </c>
      <c r="M9" s="201" t="s">
        <v>98</v>
      </c>
      <c r="N9" s="43">
        <v>1</v>
      </c>
      <c r="O9" s="201" t="s">
        <v>98</v>
      </c>
      <c r="P9" s="45">
        <v>11</v>
      </c>
      <c r="Q9" s="90">
        <v>50</v>
      </c>
    </row>
    <row r="10" spans="1:17" ht="19.5" customHeight="1">
      <c r="A10" s="126" t="s">
        <v>60</v>
      </c>
      <c r="B10" s="45">
        <v>8406</v>
      </c>
      <c r="C10" s="90">
        <v>68.2194448953092</v>
      </c>
      <c r="D10" s="45">
        <v>5629</v>
      </c>
      <c r="E10" s="90">
        <v>74.17314534194229</v>
      </c>
      <c r="F10" s="45">
        <v>2590</v>
      </c>
      <c r="G10" s="90">
        <v>58.41226883175462</v>
      </c>
      <c r="H10" s="45">
        <v>67</v>
      </c>
      <c r="I10" s="90">
        <v>69.0721649484536</v>
      </c>
      <c r="J10" s="45">
        <v>81</v>
      </c>
      <c r="K10" s="91">
        <v>60.902255639097746</v>
      </c>
      <c r="L10" s="133">
        <v>17</v>
      </c>
      <c r="M10" s="90">
        <v>62.96296296296296</v>
      </c>
      <c r="N10" s="45">
        <v>109</v>
      </c>
      <c r="O10" s="90">
        <v>60.22099447513812</v>
      </c>
      <c r="P10" s="45">
        <v>816</v>
      </c>
      <c r="Q10" s="90">
        <v>67.21581548599671</v>
      </c>
    </row>
    <row r="11" spans="1:17" ht="19.5" customHeight="1">
      <c r="A11" s="126" t="s">
        <v>61</v>
      </c>
      <c r="B11" s="45">
        <v>24146</v>
      </c>
      <c r="C11" s="90">
        <v>77.97584447458503</v>
      </c>
      <c r="D11" s="45">
        <v>18786</v>
      </c>
      <c r="E11" s="90">
        <v>81.37399289612752</v>
      </c>
      <c r="F11" s="45">
        <v>4669</v>
      </c>
      <c r="G11" s="90">
        <v>67.4126479930696</v>
      </c>
      <c r="H11" s="45">
        <v>181</v>
      </c>
      <c r="I11" s="90">
        <v>79.73568281938326</v>
      </c>
      <c r="J11" s="45">
        <v>390</v>
      </c>
      <c r="K11" s="91">
        <v>74.00379506641366</v>
      </c>
      <c r="L11" s="133">
        <v>65</v>
      </c>
      <c r="M11" s="90">
        <v>75.5813953488372</v>
      </c>
      <c r="N11" s="45">
        <v>767</v>
      </c>
      <c r="O11" s="90">
        <v>76.77677677677679</v>
      </c>
      <c r="P11" s="45">
        <v>1824</v>
      </c>
      <c r="Q11" s="90">
        <v>75.37190082644628</v>
      </c>
    </row>
    <row r="12" spans="1:17" ht="19.5" customHeight="1">
      <c r="A12" s="126" t="s">
        <v>62</v>
      </c>
      <c r="B12" s="45">
        <v>32187</v>
      </c>
      <c r="C12" s="90">
        <v>86.31768081739924</v>
      </c>
      <c r="D12" s="45">
        <v>26531</v>
      </c>
      <c r="E12" s="90">
        <v>88.69684407595614</v>
      </c>
      <c r="F12" s="45">
        <v>4149</v>
      </c>
      <c r="G12" s="90">
        <v>74.46159368269922</v>
      </c>
      <c r="H12" s="45">
        <v>159</v>
      </c>
      <c r="I12" s="90">
        <v>82.8125</v>
      </c>
      <c r="J12" s="45">
        <v>1216</v>
      </c>
      <c r="K12" s="91">
        <v>86.18001417434444</v>
      </c>
      <c r="L12" s="133">
        <v>51</v>
      </c>
      <c r="M12" s="90">
        <v>80.95238095238095</v>
      </c>
      <c r="N12" s="45">
        <v>1085</v>
      </c>
      <c r="O12" s="90">
        <v>85.6353591160221</v>
      </c>
      <c r="P12" s="45">
        <v>1797</v>
      </c>
      <c r="Q12" s="90">
        <v>78.02865827181937</v>
      </c>
    </row>
    <row r="13" spans="1:17" ht="19.5" customHeight="1">
      <c r="A13" s="126" t="s">
        <v>63</v>
      </c>
      <c r="B13" s="45">
        <v>26480</v>
      </c>
      <c r="C13" s="90">
        <v>88.94561821907226</v>
      </c>
      <c r="D13" s="45">
        <v>21813</v>
      </c>
      <c r="E13" s="90">
        <v>90.68723236186754</v>
      </c>
      <c r="F13" s="45">
        <v>2870</v>
      </c>
      <c r="G13" s="90">
        <v>78.30832196452933</v>
      </c>
      <c r="H13" s="45">
        <v>128</v>
      </c>
      <c r="I13" s="90">
        <v>88.27586206896552</v>
      </c>
      <c r="J13" s="45">
        <v>1568</v>
      </c>
      <c r="K13" s="91">
        <v>89.95983935742971</v>
      </c>
      <c r="L13" s="133">
        <v>50</v>
      </c>
      <c r="M13" s="90">
        <v>84.7457627118644</v>
      </c>
      <c r="N13" s="45">
        <v>855</v>
      </c>
      <c r="O13" s="90">
        <v>86.97863682604272</v>
      </c>
      <c r="P13" s="45">
        <v>1251</v>
      </c>
      <c r="Q13" s="90">
        <v>80.1923076923077</v>
      </c>
    </row>
    <row r="14" spans="1:17" ht="19.5" customHeight="1">
      <c r="A14" s="126" t="s">
        <v>64</v>
      </c>
      <c r="B14" s="45">
        <v>12444</v>
      </c>
      <c r="C14" s="90">
        <v>88.27410087252608</v>
      </c>
      <c r="D14" s="45">
        <v>10332</v>
      </c>
      <c r="E14" s="90">
        <v>90.0549115314216</v>
      </c>
      <c r="F14" s="45">
        <v>1372</v>
      </c>
      <c r="G14" s="90">
        <v>76.99214365881033</v>
      </c>
      <c r="H14" s="45">
        <v>52</v>
      </c>
      <c r="I14" s="90">
        <v>88.13559322033898</v>
      </c>
      <c r="J14" s="45">
        <v>643</v>
      </c>
      <c r="K14" s="91">
        <v>90.81920903954803</v>
      </c>
      <c r="L14" s="133">
        <v>18</v>
      </c>
      <c r="M14" s="90">
        <v>81.81818181818183</v>
      </c>
      <c r="N14" s="45">
        <v>407</v>
      </c>
      <c r="O14" s="90">
        <v>83.7448559670782</v>
      </c>
      <c r="P14" s="45">
        <v>550</v>
      </c>
      <c r="Q14" s="90">
        <v>81.48148148148148</v>
      </c>
    </row>
    <row r="15" spans="1:17" ht="19.5" customHeight="1">
      <c r="A15" s="126" t="s">
        <v>119</v>
      </c>
      <c r="B15" s="45">
        <v>2462</v>
      </c>
      <c r="C15" s="90">
        <v>84.77961432506888</v>
      </c>
      <c r="D15" s="45">
        <v>2065</v>
      </c>
      <c r="E15" s="90">
        <v>86.8376787216148</v>
      </c>
      <c r="F15" s="45">
        <v>270</v>
      </c>
      <c r="G15" s="90">
        <v>71.61803713527851</v>
      </c>
      <c r="H15" s="45">
        <v>5</v>
      </c>
      <c r="I15" s="201" t="s">
        <v>98</v>
      </c>
      <c r="J15" s="45">
        <v>109</v>
      </c>
      <c r="K15" s="91">
        <v>90.08264462809917</v>
      </c>
      <c r="L15" s="133">
        <v>5</v>
      </c>
      <c r="M15" s="201" t="s">
        <v>98</v>
      </c>
      <c r="N15" s="45">
        <v>114</v>
      </c>
      <c r="O15" s="90">
        <v>79.72027972027972</v>
      </c>
      <c r="P15" s="45">
        <v>104</v>
      </c>
      <c r="Q15" s="90">
        <v>81.25</v>
      </c>
    </row>
    <row r="16" spans="1:17" ht="19.5" customHeight="1">
      <c r="A16" s="71" t="s">
        <v>88</v>
      </c>
      <c r="B16" s="127">
        <v>106188</v>
      </c>
      <c r="C16" s="128">
        <v>83.26054399899637</v>
      </c>
      <c r="D16" s="127">
        <v>85181</v>
      </c>
      <c r="E16" s="128">
        <v>86.43342025956105</v>
      </c>
      <c r="F16" s="127">
        <v>15954</v>
      </c>
      <c r="G16" s="128">
        <v>69.7503606872732</v>
      </c>
      <c r="H16" s="127">
        <v>592</v>
      </c>
      <c r="I16" s="128">
        <v>81.5426997245179</v>
      </c>
      <c r="J16" s="127">
        <v>4009</v>
      </c>
      <c r="K16" s="129">
        <v>86.30785791173304</v>
      </c>
      <c r="L16" s="134">
        <v>207</v>
      </c>
      <c r="M16" s="128">
        <v>78.11320754716982</v>
      </c>
      <c r="N16" s="127">
        <v>3339</v>
      </c>
      <c r="O16" s="128">
        <v>82.22112780103423</v>
      </c>
      <c r="P16" s="127">
        <v>6353</v>
      </c>
      <c r="Q16" s="128">
        <v>76.33065000600745</v>
      </c>
    </row>
    <row r="17" spans="1:17" ht="31.5" customHeight="1">
      <c r="A17" s="245" t="s">
        <v>228</v>
      </c>
      <c r="B17" s="226"/>
      <c r="C17" s="226"/>
      <c r="D17" s="226"/>
      <c r="E17" s="226"/>
      <c r="F17" s="226"/>
      <c r="G17" s="226"/>
      <c r="H17" s="226"/>
      <c r="I17" s="226"/>
      <c r="J17" s="226"/>
      <c r="K17" s="226"/>
      <c r="L17" s="226"/>
      <c r="M17" s="226"/>
      <c r="N17" s="226"/>
      <c r="O17" s="226"/>
      <c r="P17" s="226"/>
      <c r="Q17" s="226"/>
    </row>
    <row r="18" spans="1:17" ht="23.25" customHeight="1">
      <c r="A18" s="225" t="s">
        <v>229</v>
      </c>
      <c r="B18" s="226"/>
      <c r="C18" s="226"/>
      <c r="D18" s="226"/>
      <c r="E18" s="226"/>
      <c r="F18" s="226"/>
      <c r="G18" s="226"/>
      <c r="H18" s="226"/>
      <c r="I18" s="226"/>
      <c r="J18" s="226"/>
      <c r="K18" s="226"/>
      <c r="L18" s="226"/>
      <c r="M18" s="226"/>
      <c r="N18" s="226"/>
      <c r="O18" s="226"/>
      <c r="P18" s="226"/>
      <c r="Q18" s="226"/>
    </row>
    <row r="19" spans="1:17" ht="12.75">
      <c r="A19" s="232" t="s">
        <v>302</v>
      </c>
      <c r="B19" s="233"/>
      <c r="C19" s="233"/>
      <c r="D19" s="233"/>
      <c r="E19" s="233"/>
      <c r="F19" s="233"/>
      <c r="G19" s="233"/>
      <c r="H19" s="233"/>
      <c r="I19" s="233"/>
      <c r="J19" s="233"/>
      <c r="K19" s="233"/>
      <c r="L19" s="233"/>
      <c r="M19" s="233"/>
      <c r="N19" s="233"/>
      <c r="O19" s="233"/>
      <c r="P19" s="233"/>
      <c r="Q19" s="233"/>
    </row>
  </sheetData>
  <mergeCells count="4">
    <mergeCell ref="A17:Q17"/>
    <mergeCell ref="A18:Q18"/>
    <mergeCell ref="A6:A8"/>
    <mergeCell ref="A19:Q19"/>
  </mergeCells>
  <printOptions horizontalCentered="1"/>
  <pageMargins left="0.5" right="0.25" top="1" bottom="1" header="0" footer="0"/>
  <pageSetup fitToHeight="1" fitToWidth="1" horizontalDpi="300" verticalDpi="300" orientation="landscape" scale="92" r:id="rId1"/>
</worksheet>
</file>

<file path=xl/worksheets/sheet9.xml><?xml version="1.0" encoding="utf-8"?>
<worksheet xmlns="http://schemas.openxmlformats.org/spreadsheetml/2006/main" xmlns:r="http://schemas.openxmlformats.org/officeDocument/2006/relationships">
  <sheetPr>
    <pageSetUpPr fitToPage="1"/>
  </sheetPr>
  <dimension ref="A2:I20"/>
  <sheetViews>
    <sheetView workbookViewId="0" topLeftCell="A1">
      <selection activeCell="A8" sqref="A8"/>
    </sheetView>
  </sheetViews>
  <sheetFormatPr defaultColWidth="9.33203125" defaultRowHeight="12.75"/>
  <cols>
    <col min="1" max="1" width="21.66015625" style="1" customWidth="1"/>
    <col min="2" max="2" width="10.66015625" style="1" bestFit="1" customWidth="1"/>
    <col min="3" max="3" width="9.33203125" style="1" customWidth="1"/>
    <col min="4" max="4" width="10.66015625" style="1" bestFit="1" customWidth="1"/>
    <col min="5" max="5" width="9.33203125" style="1" customWidth="1"/>
    <col min="6" max="6" width="10.66015625" style="1" bestFit="1" customWidth="1"/>
    <col min="7" max="7" width="9.33203125" style="1" customWidth="1"/>
    <col min="8" max="8" width="10.66015625" style="1" bestFit="1" customWidth="1"/>
    <col min="9" max="16384" width="9.33203125" style="1" customWidth="1"/>
  </cols>
  <sheetData>
    <row r="2" spans="1:9" ht="15">
      <c r="A2" s="29" t="s">
        <v>120</v>
      </c>
      <c r="B2" s="29"/>
      <c r="C2" s="29"/>
      <c r="D2" s="29"/>
      <c r="E2" s="29"/>
      <c r="F2" s="29"/>
      <c r="G2" s="29"/>
      <c r="H2" s="29"/>
      <c r="I2" s="29"/>
    </row>
    <row r="3" spans="1:9" ht="15.75">
      <c r="A3" s="70" t="s">
        <v>121</v>
      </c>
      <c r="B3" s="29"/>
      <c r="C3" s="29"/>
      <c r="D3" s="29"/>
      <c r="E3" s="29"/>
      <c r="F3" s="29"/>
      <c r="G3" s="29"/>
      <c r="H3" s="29"/>
      <c r="I3" s="29"/>
    </row>
    <row r="4" spans="1:9" ht="15">
      <c r="A4" s="29" t="s">
        <v>296</v>
      </c>
      <c r="B4" s="29"/>
      <c r="C4" s="29"/>
      <c r="D4" s="29"/>
      <c r="E4" s="29"/>
      <c r="F4" s="29"/>
      <c r="G4" s="29"/>
      <c r="H4" s="29"/>
      <c r="I4" s="29"/>
    </row>
    <row r="5" spans="1:9" ht="15">
      <c r="A5" s="246" t="s">
        <v>245</v>
      </c>
      <c r="B5" s="53" t="s">
        <v>45</v>
      </c>
      <c r="C5" s="53"/>
      <c r="D5" s="53"/>
      <c r="E5" s="53"/>
      <c r="F5" s="53"/>
      <c r="G5" s="53"/>
      <c r="H5" s="53"/>
      <c r="I5" s="57"/>
    </row>
    <row r="6" spans="1:9" ht="15">
      <c r="A6" s="247"/>
      <c r="B6" s="123" t="s">
        <v>48</v>
      </c>
      <c r="C6" s="57"/>
      <c r="D6" s="59" t="s">
        <v>49</v>
      </c>
      <c r="E6" s="57"/>
      <c r="F6" s="59" t="s">
        <v>50</v>
      </c>
      <c r="G6" s="57"/>
      <c r="H6" s="59" t="s">
        <v>53</v>
      </c>
      <c r="I6" s="57"/>
    </row>
    <row r="7" spans="1:9" ht="15">
      <c r="A7" s="248"/>
      <c r="B7" s="124" t="s">
        <v>23</v>
      </c>
      <c r="C7" s="125" t="s">
        <v>122</v>
      </c>
      <c r="D7" s="125" t="s">
        <v>23</v>
      </c>
      <c r="E7" s="125" t="s">
        <v>122</v>
      </c>
      <c r="F7" s="125" t="s">
        <v>23</v>
      </c>
      <c r="G7" s="125" t="s">
        <v>122</v>
      </c>
      <c r="H7" s="125" t="s">
        <v>23</v>
      </c>
      <c r="I7" s="125" t="s">
        <v>122</v>
      </c>
    </row>
    <row r="8" spans="1:9" ht="19.5" customHeight="1">
      <c r="A8" s="126" t="s">
        <v>118</v>
      </c>
      <c r="B8" s="45">
        <v>10</v>
      </c>
      <c r="C8" s="90">
        <v>58.47953216374269</v>
      </c>
      <c r="D8" s="45">
        <v>3</v>
      </c>
      <c r="E8" s="201" t="s">
        <v>98</v>
      </c>
      <c r="F8" s="45">
        <v>7</v>
      </c>
      <c r="G8" s="90">
        <v>59.82905982905983</v>
      </c>
      <c r="H8" s="43" t="s">
        <v>26</v>
      </c>
      <c r="I8" s="201" t="s">
        <v>26</v>
      </c>
    </row>
    <row r="9" spans="1:9" ht="19.5" customHeight="1">
      <c r="A9" s="126" t="s">
        <v>60</v>
      </c>
      <c r="B9" s="45">
        <v>229</v>
      </c>
      <c r="C9" s="90">
        <v>18.584645349780878</v>
      </c>
      <c r="D9" s="45">
        <v>87</v>
      </c>
      <c r="E9" s="90">
        <v>11.46396099617868</v>
      </c>
      <c r="F9" s="45">
        <v>138</v>
      </c>
      <c r="G9" s="90">
        <v>31.12313937753721</v>
      </c>
      <c r="H9" s="45">
        <v>4</v>
      </c>
      <c r="I9" s="201" t="s">
        <v>98</v>
      </c>
    </row>
    <row r="10" spans="1:9" ht="19.5" customHeight="1">
      <c r="A10" s="126" t="s">
        <v>61</v>
      </c>
      <c r="B10" s="45">
        <v>405</v>
      </c>
      <c r="C10" s="90">
        <v>13.078860685913583</v>
      </c>
      <c r="D10" s="45">
        <v>213</v>
      </c>
      <c r="E10" s="90">
        <v>9.226370960755437</v>
      </c>
      <c r="F10" s="45">
        <v>184</v>
      </c>
      <c r="G10" s="90">
        <v>26.566560785446146</v>
      </c>
      <c r="H10" s="45">
        <v>6</v>
      </c>
      <c r="I10" s="90">
        <v>7.142857142857142</v>
      </c>
    </row>
    <row r="11" spans="1:9" ht="19.5" customHeight="1">
      <c r="A11" s="126" t="s">
        <v>62</v>
      </c>
      <c r="B11" s="45">
        <v>334</v>
      </c>
      <c r="C11" s="90">
        <v>8.957065086218456</v>
      </c>
      <c r="D11" s="45">
        <v>191</v>
      </c>
      <c r="E11" s="90">
        <v>6.385397165017385</v>
      </c>
      <c r="F11" s="45">
        <v>121</v>
      </c>
      <c r="G11" s="90">
        <v>21.715721464465183</v>
      </c>
      <c r="H11" s="45">
        <v>19</v>
      </c>
      <c r="I11" s="90">
        <v>11.404561824729893</v>
      </c>
    </row>
    <row r="12" spans="1:9" ht="19.5" customHeight="1">
      <c r="A12" s="126" t="s">
        <v>63</v>
      </c>
      <c r="B12" s="45">
        <v>221</v>
      </c>
      <c r="C12" s="90">
        <v>7.4233314299150175</v>
      </c>
      <c r="D12" s="45">
        <v>126</v>
      </c>
      <c r="E12" s="90">
        <v>5.238431796449507</v>
      </c>
      <c r="F12" s="45">
        <v>84</v>
      </c>
      <c r="G12" s="90">
        <v>22.91950886766712</v>
      </c>
      <c r="H12" s="45">
        <v>8</v>
      </c>
      <c r="I12" s="90">
        <v>4.108885464817669</v>
      </c>
    </row>
    <row r="13" spans="1:9" ht="19.5" customHeight="1">
      <c r="A13" s="126" t="s">
        <v>64</v>
      </c>
      <c r="B13" s="45">
        <v>149</v>
      </c>
      <c r="C13" s="90">
        <v>10.56962474285309</v>
      </c>
      <c r="D13" s="45">
        <v>72</v>
      </c>
      <c r="E13" s="90">
        <v>6.2756035910398325</v>
      </c>
      <c r="F13" s="45">
        <v>73</v>
      </c>
      <c r="G13" s="90">
        <v>40.9652076318743</v>
      </c>
      <c r="H13" s="45">
        <v>2</v>
      </c>
      <c r="I13" s="201" t="s">
        <v>98</v>
      </c>
    </row>
    <row r="14" spans="1:9" ht="19.5" customHeight="1">
      <c r="A14" s="126" t="s">
        <v>119</v>
      </c>
      <c r="B14" s="45">
        <v>53</v>
      </c>
      <c r="C14" s="90">
        <v>18.25068870523416</v>
      </c>
      <c r="D14" s="45">
        <v>28</v>
      </c>
      <c r="E14" s="90">
        <v>11.774600504625736</v>
      </c>
      <c r="F14" s="45">
        <v>22</v>
      </c>
      <c r="G14" s="90">
        <v>58.355437665782496</v>
      </c>
      <c r="H14" s="43">
        <v>2</v>
      </c>
      <c r="I14" s="203" t="s">
        <v>98</v>
      </c>
    </row>
    <row r="15" spans="1:9" ht="19.5" customHeight="1">
      <c r="A15" s="71" t="s">
        <v>88</v>
      </c>
      <c r="B15" s="127">
        <v>1404</v>
      </c>
      <c r="C15" s="128">
        <v>11.008570062021217</v>
      </c>
      <c r="D15" s="127">
        <v>722</v>
      </c>
      <c r="E15" s="128">
        <v>7.32615600044647</v>
      </c>
      <c r="F15" s="127">
        <v>629</v>
      </c>
      <c r="G15" s="128">
        <v>27.499672102478907</v>
      </c>
      <c r="H15" s="127">
        <v>41</v>
      </c>
      <c r="I15" s="90">
        <v>7.274662881476224</v>
      </c>
    </row>
    <row r="16" spans="1:9" ht="45">
      <c r="A16" s="130" t="s">
        <v>223</v>
      </c>
      <c r="B16" s="206">
        <v>25.319</v>
      </c>
      <c r="C16" s="209"/>
      <c r="D16" s="206">
        <v>26.049</v>
      </c>
      <c r="E16" s="209"/>
      <c r="F16" s="206">
        <v>24.074</v>
      </c>
      <c r="G16" s="209"/>
      <c r="H16" s="206">
        <v>27.889</v>
      </c>
      <c r="I16" s="209"/>
    </row>
    <row r="17" spans="1:9" ht="33" customHeight="1">
      <c r="A17" s="225" t="s">
        <v>230</v>
      </c>
      <c r="B17" s="226"/>
      <c r="C17" s="226"/>
      <c r="D17" s="226"/>
      <c r="E17" s="226"/>
      <c r="F17" s="226"/>
      <c r="G17" s="226"/>
      <c r="H17" s="226"/>
      <c r="I17" s="226"/>
    </row>
    <row r="18" spans="1:9" ht="32.25" customHeight="1">
      <c r="A18" s="225" t="s">
        <v>231</v>
      </c>
      <c r="B18" s="226"/>
      <c r="C18" s="226"/>
      <c r="D18" s="226"/>
      <c r="E18" s="226"/>
      <c r="F18" s="226"/>
      <c r="G18" s="226"/>
      <c r="H18" s="226"/>
      <c r="I18" s="226"/>
    </row>
    <row r="19" spans="1:9" ht="12.75">
      <c r="A19" s="232" t="s">
        <v>302</v>
      </c>
      <c r="B19" s="233"/>
      <c r="C19" s="233"/>
      <c r="D19" s="233"/>
      <c r="E19" s="233"/>
      <c r="F19" s="233"/>
      <c r="G19" s="233"/>
      <c r="H19" s="233"/>
      <c r="I19" s="233"/>
    </row>
    <row r="20" ht="12.75">
      <c r="A20" s="24"/>
    </row>
  </sheetData>
  <mergeCells count="4">
    <mergeCell ref="A19:I19"/>
    <mergeCell ref="A17:I17"/>
    <mergeCell ref="A18:I18"/>
    <mergeCell ref="A5:A7"/>
  </mergeCells>
  <printOptions horizontalCentered="1"/>
  <pageMargins left="0.75" right="0.75" top="1" bottom="1" header="0" footer="0"/>
  <pageSetup fitToHeight="1" fitToWidth="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CrawfordSha</cp:lastModifiedBy>
  <cp:lastPrinted>2007-11-13T16:02:01Z</cp:lastPrinted>
  <dcterms:created xsi:type="dcterms:W3CDTF">1998-12-11T15:18:43Z</dcterms:created>
  <dcterms:modified xsi:type="dcterms:W3CDTF">2007-11-19T18:55:04Z</dcterms:modified>
  <cp:category/>
  <cp:version/>
  <cp:contentType/>
  <cp:contentStatus/>
</cp:coreProperties>
</file>